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oji Dokumenti_1\proračun 2024.-2026\"/>
    </mc:Choice>
  </mc:AlternateContent>
  <bookViews>
    <workbookView xWindow="0" yWindow="0" windowWidth="28260" windowHeight="999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Titles" localSheetId="1">' Račun prihoda i rashoda'!$34:$34</definedName>
    <definedName name="_xlnm.Print_Titles" localSheetId="4">'POSEBNI DIO'!$5:$5</definedName>
    <definedName name="_xlnm.Print_Titles" localSheetId="2">'Rashodi prema funkcijskoj kl'!$9:$9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G35" i="3"/>
  <c r="H35" i="3"/>
  <c r="E35" i="3"/>
  <c r="H36" i="3"/>
  <c r="E85" i="3" l="1"/>
  <c r="F85" i="3"/>
  <c r="H85" i="3"/>
  <c r="I85" i="3"/>
  <c r="J85" i="3"/>
  <c r="G85" i="3"/>
  <c r="F110" i="3"/>
  <c r="G110" i="3"/>
  <c r="G97" i="3" s="1"/>
  <c r="H110" i="3"/>
  <c r="I110" i="3"/>
  <c r="I97" i="3" s="1"/>
  <c r="J110" i="3"/>
  <c r="J97" i="3" s="1"/>
  <c r="F97" i="3"/>
  <c r="H97" i="3"/>
  <c r="F61" i="3"/>
  <c r="G61" i="3"/>
  <c r="H61" i="3"/>
  <c r="I61" i="3"/>
  <c r="J61" i="3"/>
  <c r="F49" i="3"/>
  <c r="G49" i="3"/>
  <c r="H49" i="3"/>
  <c r="I49" i="3"/>
  <c r="J49" i="3"/>
  <c r="F37" i="3"/>
  <c r="G37" i="3"/>
  <c r="H37" i="3"/>
  <c r="I37" i="3"/>
  <c r="J37" i="3"/>
  <c r="E110" i="3"/>
  <c r="E97" i="3" s="1"/>
  <c r="E61" i="3"/>
  <c r="E49" i="3"/>
  <c r="E37" i="3"/>
  <c r="E36" i="3" s="1"/>
  <c r="F36" i="3" l="1"/>
  <c r="G36" i="3"/>
  <c r="I36" i="3"/>
  <c r="I35" i="3" s="1"/>
  <c r="J36" i="3"/>
  <c r="J35" i="3" s="1"/>
  <c r="H10" i="3"/>
  <c r="I10" i="3"/>
  <c r="J10" i="3"/>
  <c r="E10" i="3"/>
  <c r="F10" i="3"/>
  <c r="G10" i="3"/>
  <c r="H11" i="1" l="1"/>
  <c r="H8" i="1"/>
  <c r="H21" i="1"/>
  <c r="H34" i="1"/>
  <c r="H37" i="1" s="1"/>
  <c r="F37" i="1"/>
  <c r="G34" i="1"/>
  <c r="G37" i="1" s="1"/>
  <c r="I34" i="1" s="1"/>
  <c r="I37" i="1" s="1"/>
  <c r="J34" i="1" s="1"/>
  <c r="J37" i="1" s="1"/>
  <c r="K34" i="1" s="1"/>
  <c r="K37" i="1" s="1"/>
  <c r="K21" i="1"/>
  <c r="J21" i="1"/>
  <c r="I21" i="1"/>
  <c r="G21" i="1"/>
  <c r="F21" i="1"/>
  <c r="K11" i="1"/>
  <c r="J11" i="1"/>
  <c r="J14" i="1" s="1"/>
  <c r="J22" i="1" s="1"/>
  <c r="J28" i="1" s="1"/>
  <c r="I11" i="1"/>
  <c r="G11" i="1"/>
  <c r="F11" i="1"/>
  <c r="K8" i="1"/>
  <c r="J8" i="1"/>
  <c r="I8" i="1"/>
  <c r="G8" i="1"/>
  <c r="F8" i="1"/>
  <c r="K14" i="1" l="1"/>
  <c r="K22" i="1" s="1"/>
  <c r="K28" i="1" s="1"/>
  <c r="K29" i="1" s="1"/>
  <c r="I14" i="1"/>
  <c r="H14" i="1"/>
  <c r="H22" i="1" s="1"/>
  <c r="H28" i="1" s="1"/>
  <c r="G14" i="1"/>
  <c r="G29" i="1" s="1"/>
  <c r="F14" i="1"/>
  <c r="F22" i="1" s="1"/>
  <c r="I22" i="1"/>
  <c r="I28" i="1" s="1"/>
  <c r="I29" i="1" s="1"/>
  <c r="J29" i="1"/>
  <c r="G22" i="1" l="1"/>
  <c r="H29" i="1"/>
  <c r="F29" i="1"/>
</calcChain>
</file>

<file path=xl/sharedStrings.xml><?xml version="1.0" encoding="utf-8"?>
<sst xmlns="http://schemas.openxmlformats.org/spreadsheetml/2006/main" count="404" uniqueCount="151">
  <si>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</si>
  <si>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</si>
  <si>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</si>
  <si>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</si>
  <si>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</si>
  <si>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</si>
  <si>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</si>
  <si>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</si>
  <si>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</si>
  <si>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</si>
  <si>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</si>
  <si>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</si>
  <si>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</si>
  <si>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</si>
  <si>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</si>
  <si>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</si>
  <si>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</si>
  <si>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</si>
  <si>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</si>
  <si>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</si>
  <si>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</si>
  <si>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</si>
  <si>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</si>
  <si>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</si>
  <si>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</si>
  <si>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</si>
  <si>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</si>
  <si>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</si>
  <si>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</si>
  <si>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</si>
  <si>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</si>
  <si>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</si>
  <si>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</si>
  <si>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</si>
  <si>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</si>
  <si>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</si>
  <si>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</si>
  <si>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</si>
  <si>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</si>
  <si>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</si>
  <si>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</si>
  <si>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</si>
  <si>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</si>
  <si>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</si>
  <si>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</si>
  <si>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</si>
  <si>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</si>
  <si>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</si>
  <si>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</si>
  <si>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</si>
  <si>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</si>
  <si>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</si>
  <si>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</si>
  <si>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</si>
  <si>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</si>
  <si>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</si>
  <si>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</si>
  <si>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</si>
  <si>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</si>
  <si>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</si>
  <si>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</si>
  <si>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</si>
  <si>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</si>
  <si>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</si>
  <si>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</si>
  <si>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Prihodi od upravnih i administrativnih pristojbi, priistojbi po posebnim propisima i naknada</t>
  </si>
  <si>
    <t>Prihodi od prodaje proizvoda i robe te pruženih usluga, prihodi od donacija te povrati po protestiranim jamstvima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</si>
  <si>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</si>
  <si>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</si>
  <si>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</si>
  <si>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</si>
  <si>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</si>
  <si>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</si>
  <si>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</si>
  <si>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</si>
  <si>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</si>
  <si>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</si>
  <si>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Pomoći dane u inozemstvo i unutar općeg proračuna</t>
  </si>
  <si>
    <t>Ostali rashodi</t>
  </si>
  <si>
    <t>Rashodi za dodatna ulaganja na nefinancijskoj imovini</t>
  </si>
  <si>
    <t>8.2.</t>
  </si>
  <si>
    <t>Namjenski primici od zaduživanja proračunski korisnici</t>
  </si>
  <si>
    <t>Primljeni povrati glavnica danih zajmova i depozita</t>
  </si>
  <si>
    <t>05 Zaštita okoliša</t>
  </si>
  <si>
    <t>051 Gospodarenje otpadom</t>
  </si>
  <si>
    <t>052 Gospodarenje otpadnim vodama</t>
  </si>
  <si>
    <t>053 Smanjenje zagađivanja</t>
  </si>
  <si>
    <t>054 Zaštita bioraznolikosti i krajolika</t>
  </si>
  <si>
    <t>055 Istraživanje i razvoj: Zaštita okoliša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</si>
  <si>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</si>
  <si>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</si>
  <si>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</si>
  <si>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</si>
  <si>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</si>
  <si>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</si>
  <si>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065 Istraživanje i razvoj stanovanja i komunalnih pogodnosti</t>
  </si>
  <si>
    <t>066 Rashodi vezani za stanovanje i kom. pogodnosti koji nisu drugdje svrstani</t>
  </si>
  <si>
    <t>07 Zdravstvo</t>
  </si>
  <si>
    <t>071 "Medicinski proizvodi, pribor i oprema"</t>
  </si>
  <si>
    <t>072 Službe za vanjske pacijente</t>
  </si>
  <si>
    <t>073 Bolničke službe</t>
  </si>
  <si>
    <t>074 Službe javnog zdravstva</t>
  </si>
  <si>
    <t>075 Istraživanje i razvoj zdravstva</t>
  </si>
  <si>
    <t>076 Poslovi i usluge zdravstva koji nisu drugdje svrstani</t>
  </si>
  <si>
    <t>08 "Rekreacija, kultura i religija"</t>
  </si>
  <si>
    <t>081 Službe rekreacije i sporta</t>
  </si>
  <si>
    <t>082 Službe kulture</t>
  </si>
  <si>
    <t>083 Službe emitiranja i izdavanja</t>
  </si>
  <si>
    <t>084 Religijske i druge službe zajednice</t>
  </si>
  <si>
    <t>085 "Istraživanje i razvoj rekreacije, kulture i religije"</t>
  </si>
  <si>
    <t>086 "Rashodi za rekreaciju, kulturu i religiju koji nisu drugdje svrstani"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</si>
  <si>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</si>
  <si>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</si>
  <si>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</si>
  <si>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</si>
  <si>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</si>
  <si>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</si>
  <si>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</si>
  <si>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</si>
  <si>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</si>
  <si>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 Socijalna zaštita</t>
  </si>
  <si>
    <t>101 Bolest i invaliditet</t>
  </si>
  <si>
    <t>102 Starost</t>
  </si>
  <si>
    <t>103 Sljednici</t>
  </si>
  <si>
    <t>104 Obitelj i djeca</t>
  </si>
  <si>
    <t>105 Nezaposlenost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</si>
  <si>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</si>
  <si>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</si>
  <si>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</si>
  <si>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</si>
  <si>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1. Rebalans 2023.</t>
  </si>
  <si>
    <t>Izvršenje 2022.*</t>
  </si>
  <si>
    <t>Izvršenje 2022.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</si>
  <si>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</si>
  <si>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</si>
  <si>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</si>
  <si>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</si>
  <si>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</si>
  <si>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</si>
  <si>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</si>
  <si>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</si>
  <si>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</si>
  <si>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</si>
  <si>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</si>
  <si>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</si>
  <si>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</si>
  <si>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</si>
  <si>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</si>
  <si>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</si>
  <si>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</si>
  <si>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SREDNJA ŠKOLA HVAR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</si>
</sst>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2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3" fontId="17" fillId="2" borderId="3" xfId="0" applyNumberFormat="1" applyFont="1" applyFill="1" applyBorder="1" applyAlignment="1" applyProtection="1">
      <alignment horizontal="right" wrapText="1"/>
    </xf>
    <xf numFmtId="0" fontId="20" fillId="0" borderId="3" xfId="1" applyNumberFormat="1" applyFont="1" applyFill="1" applyBorder="1" applyAlignment="1" applyProtection="1">
      <alignment horizontal="left" vertical="center" wrapText="1"/>
    </xf>
    <xf numFmtId="0" fontId="22" fillId="0" borderId="3" xfId="1" applyNumberFormat="1" applyFont="1" applyFill="1" applyBorder="1" applyAlignment="1" applyProtection="1">
      <alignment horizontal="left" vertical="center" wrapText="1"/>
    </xf>
    <xf numFmtId="0" fontId="18" fillId="0" borderId="3" xfId="0" applyFont="1" applyBorder="1"/>
    <xf numFmtId="0" fontId="0" fillId="0" borderId="3" xfId="0" applyBorder="1"/>
    <xf numFmtId="0" fontId="23" fillId="0" borderId="3" xfId="1" applyNumberFormat="1" applyFont="1" applyFill="1" applyBorder="1" applyAlignment="1" applyProtection="1">
      <alignment horizontal="righ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0" fontId="10" fillId="2" borderId="3" xfId="0" applyNumberFormat="1" applyFont="1" applyFill="1" applyBorder="1" applyAlignment="1" applyProtection="1">
      <alignment horizontal="right" vertical="center" wrapText="1"/>
    </xf>
    <xf numFmtId="0" fontId="8" fillId="2" borderId="3" xfId="0" applyNumberFormat="1" applyFont="1" applyFill="1" applyBorder="1" applyAlignment="1" applyProtection="1">
      <alignment horizontal="right" vertical="center" wrapText="1"/>
    </xf>
    <xf numFmtId="0" fontId="9" fillId="2" borderId="3" xfId="0" quotePrefix="1" applyFont="1" applyFill="1" applyBorder="1" applyAlignment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wrapText="1"/>
    </xf>
    <xf numFmtId="0" fontId="9" fillId="2" borderId="3" xfId="0" quotePrefix="1" applyFont="1" applyFill="1" applyBorder="1" applyAlignment="1">
      <alignment horizontal="right" vertical="center" wrapText="1"/>
    </xf>
    <xf numFmtId="0" fontId="8" fillId="2" borderId="3" xfId="0" quotePrefix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2" borderId="3" xfId="0" applyNumberFormat="1" applyFont="1" applyFill="1" applyBorder="1" applyAlignment="1" applyProtection="1">
      <alignment horizontal="right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3" workbookViewId="0">
      <selection activeCell="I10" sqref="I10"/>
    </sheetView>
  </sheetViews>
  <sheetFormatPr defaultRowHeight="15" x14ac:dyDescent="0.25"/>
  <cols>
    <col min="5" max="7" width="25.28515625" customWidth="1"/>
    <col min="8" max="8" width="23.42578125" customWidth="1"/>
    <col min="9" max="11" width="25.28515625" customWidth="1"/>
  </cols>
  <sheetData>
    <row r="1" spans="1:11" ht="42" customHeight="1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104"/>
      <c r="K3" s="104"/>
    </row>
    <row r="4" spans="1:11" ht="18" x14ac:dyDescent="0.25">
      <c r="A4" s="23"/>
      <c r="B4" s="23"/>
      <c r="C4" s="23"/>
      <c r="D4" s="23"/>
      <c r="E4" s="23"/>
      <c r="F4" s="23"/>
      <c r="G4" s="23"/>
      <c r="H4" s="23"/>
      <c r="I4" s="23"/>
      <c r="J4" s="5"/>
      <c r="K4" s="5"/>
    </row>
    <row r="5" spans="1:11" ht="18" customHeight="1" x14ac:dyDescent="0.25">
      <c r="A5" s="92" t="s">
        <v>42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38" t="s">
        <v>54</v>
      </c>
    </row>
    <row r="7" spans="1:11" ht="25.5" x14ac:dyDescent="0.25">
      <c r="A7" s="29"/>
      <c r="B7" s="30"/>
      <c r="C7" s="30"/>
      <c r="D7" s="31"/>
      <c r="E7" s="32"/>
      <c r="F7" s="3" t="s">
        <v>131</v>
      </c>
      <c r="G7" s="3" t="s">
        <v>133</v>
      </c>
      <c r="H7" s="3" t="s">
        <v>130</v>
      </c>
      <c r="I7" s="3" t="s">
        <v>134</v>
      </c>
      <c r="J7" s="3" t="s">
        <v>135</v>
      </c>
      <c r="K7" s="3" t="s">
        <v>136</v>
      </c>
    </row>
    <row r="8" spans="1:11" x14ac:dyDescent="0.25">
      <c r="A8" s="94" t="s">
        <v>0</v>
      </c>
      <c r="B8" s="89"/>
      <c r="C8" s="89"/>
      <c r="D8" s="89"/>
      <c r="E8" s="100"/>
      <c r="F8" s="33">
        <f>F9+F10</f>
        <v>1564895.3</v>
      </c>
      <c r="G8" s="33">
        <f t="shared" ref="G8:K8" si="0">G9+G10</f>
        <v>1646689</v>
      </c>
      <c r="H8" s="33">
        <f t="shared" si="0"/>
        <v>1700758</v>
      </c>
      <c r="I8" s="33">
        <f t="shared" si="0"/>
        <v>1802682</v>
      </c>
      <c r="J8" s="33">
        <f t="shared" si="0"/>
        <v>1788637</v>
      </c>
      <c r="K8" s="33">
        <f t="shared" si="0"/>
        <v>1788637</v>
      </c>
    </row>
    <row r="9" spans="1:11" x14ac:dyDescent="0.25">
      <c r="A9" s="101" t="s">
        <v>137</v>
      </c>
      <c r="B9" s="99"/>
      <c r="C9" s="99"/>
      <c r="D9" s="99"/>
      <c r="E9" s="102"/>
      <c r="F9" s="34">
        <v>1564895.3</v>
      </c>
      <c r="G9" s="34">
        <v>1646689</v>
      </c>
      <c r="H9" s="34">
        <v>1700758</v>
      </c>
      <c r="I9" s="34">
        <v>1802682</v>
      </c>
      <c r="J9" s="34">
        <v>1788637</v>
      </c>
      <c r="K9" s="34">
        <v>1788637</v>
      </c>
    </row>
    <row r="10" spans="1:11" x14ac:dyDescent="0.25">
      <c r="A10" s="103" t="s">
        <v>138</v>
      </c>
      <c r="B10" s="102"/>
      <c r="C10" s="102"/>
      <c r="D10" s="102"/>
      <c r="E10" s="102"/>
      <c r="F10" s="34"/>
      <c r="G10" s="34"/>
      <c r="H10" s="34"/>
      <c r="I10" s="34"/>
      <c r="J10" s="34"/>
      <c r="K10" s="34"/>
    </row>
    <row r="11" spans="1:11" x14ac:dyDescent="0.25">
      <c r="A11" s="39" t="s">
        <v>2</v>
      </c>
      <c r="B11" s="43"/>
      <c r="C11" s="43"/>
      <c r="D11" s="43"/>
      <c r="E11" s="43"/>
      <c r="F11" s="33">
        <f>F12+F13</f>
        <v>1575059.76</v>
      </c>
      <c r="G11" s="33">
        <f t="shared" ref="G11:K11" si="1">G12+G13</f>
        <v>1646689</v>
      </c>
      <c r="H11" s="33">
        <f t="shared" si="1"/>
        <v>1714876.69</v>
      </c>
      <c r="I11" s="33">
        <f t="shared" si="1"/>
        <v>1802681.92</v>
      </c>
      <c r="J11" s="33">
        <f t="shared" si="1"/>
        <v>1788637</v>
      </c>
      <c r="K11" s="33">
        <f t="shared" si="1"/>
        <v>1788637</v>
      </c>
    </row>
    <row r="12" spans="1:11" x14ac:dyDescent="0.25">
      <c r="A12" s="98" t="s">
        <v>139</v>
      </c>
      <c r="B12" s="99"/>
      <c r="C12" s="99"/>
      <c r="D12" s="99"/>
      <c r="E12" s="99"/>
      <c r="F12" s="34">
        <v>1560003.8</v>
      </c>
      <c r="G12" s="34">
        <v>1638689</v>
      </c>
      <c r="H12" s="34">
        <v>1675139.7</v>
      </c>
      <c r="I12" s="34">
        <v>1764681.92</v>
      </c>
      <c r="J12" s="34">
        <v>1750637</v>
      </c>
      <c r="K12" s="35">
        <v>1750637</v>
      </c>
    </row>
    <row r="13" spans="1:11" x14ac:dyDescent="0.25">
      <c r="A13" s="105" t="s">
        <v>140</v>
      </c>
      <c r="B13" s="102"/>
      <c r="C13" s="102"/>
      <c r="D13" s="102"/>
      <c r="E13" s="102"/>
      <c r="F13" s="36">
        <v>15055.96</v>
      </c>
      <c r="G13" s="36">
        <v>8000</v>
      </c>
      <c r="H13" s="36">
        <v>39736.99</v>
      </c>
      <c r="I13" s="36">
        <v>38000</v>
      </c>
      <c r="J13" s="36">
        <v>38000</v>
      </c>
      <c r="K13" s="35">
        <v>38000</v>
      </c>
    </row>
    <row r="14" spans="1:11" x14ac:dyDescent="0.25">
      <c r="A14" s="88" t="s">
        <v>3</v>
      </c>
      <c r="B14" s="89"/>
      <c r="C14" s="89"/>
      <c r="D14" s="89"/>
      <c r="E14" s="89"/>
      <c r="F14" s="33">
        <f>F8-F11</f>
        <v>-10164.459999999963</v>
      </c>
      <c r="G14" s="33">
        <f t="shared" ref="G14:K14" si="2">G8-G11</f>
        <v>0</v>
      </c>
      <c r="H14" s="33">
        <f t="shared" si="2"/>
        <v>-14118.689999999944</v>
      </c>
      <c r="I14" s="33">
        <f t="shared" si="2"/>
        <v>8.0000000074505806E-2</v>
      </c>
      <c r="J14" s="33">
        <f t="shared" si="2"/>
        <v>0</v>
      </c>
      <c r="K14" s="33">
        <f t="shared" si="2"/>
        <v>0</v>
      </c>
    </row>
    <row r="15" spans="1:11" ht="18" x14ac:dyDescent="0.25">
      <c r="A15" s="23"/>
      <c r="B15" s="21"/>
      <c r="C15" s="21"/>
      <c r="D15" s="21"/>
      <c r="E15" s="21"/>
      <c r="F15" s="21"/>
      <c r="G15" s="21"/>
      <c r="H15" s="21"/>
      <c r="I15" s="22"/>
      <c r="J15" s="22"/>
      <c r="K15" s="22"/>
    </row>
    <row r="16" spans="1:11" ht="18" customHeight="1" x14ac:dyDescent="0.25">
      <c r="A16" s="92" t="s">
        <v>43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8" x14ac:dyDescent="0.25">
      <c r="A17" s="23"/>
      <c r="B17" s="21"/>
      <c r="C17" s="21"/>
      <c r="D17" s="21"/>
      <c r="E17" s="21"/>
      <c r="F17" s="21"/>
      <c r="G17" s="21"/>
      <c r="H17" s="21"/>
      <c r="I17" s="22"/>
      <c r="J17" s="22"/>
      <c r="K17" s="22"/>
    </row>
    <row r="18" spans="1:11" ht="25.5" x14ac:dyDescent="0.25">
      <c r="A18" s="29"/>
      <c r="B18" s="30"/>
      <c r="C18" s="30"/>
      <c r="D18" s="31"/>
      <c r="E18" s="32"/>
      <c r="F18" s="3" t="s">
        <v>131</v>
      </c>
      <c r="G18" s="3" t="s">
        <v>133</v>
      </c>
      <c r="H18" s="3" t="s">
        <v>130</v>
      </c>
      <c r="I18" s="3" t="s">
        <v>134</v>
      </c>
      <c r="J18" s="3" t="s">
        <v>135</v>
      </c>
      <c r="K18" s="3" t="s">
        <v>136</v>
      </c>
    </row>
    <row r="19" spans="1:11" ht="15.75" customHeight="1" x14ac:dyDescent="0.25">
      <c r="A19" s="105" t="s">
        <v>141</v>
      </c>
      <c r="B19" s="102"/>
      <c r="C19" s="102"/>
      <c r="D19" s="102"/>
      <c r="E19" s="102"/>
      <c r="F19" s="36"/>
      <c r="G19" s="36"/>
      <c r="H19" s="36"/>
      <c r="I19" s="36"/>
      <c r="J19" s="36"/>
      <c r="K19" s="35"/>
    </row>
    <row r="20" spans="1:11" x14ac:dyDescent="0.25">
      <c r="A20" s="105" t="s">
        <v>142</v>
      </c>
      <c r="B20" s="102"/>
      <c r="C20" s="102"/>
      <c r="D20" s="102"/>
      <c r="E20" s="102"/>
      <c r="F20" s="36"/>
      <c r="G20" s="36"/>
      <c r="H20" s="36"/>
      <c r="I20" s="36"/>
      <c r="J20" s="36"/>
      <c r="K20" s="35"/>
    </row>
    <row r="21" spans="1:11" x14ac:dyDescent="0.25">
      <c r="A21" s="88" t="s">
        <v>5</v>
      </c>
      <c r="B21" s="89"/>
      <c r="C21" s="89"/>
      <c r="D21" s="89"/>
      <c r="E21" s="89"/>
      <c r="F21" s="33">
        <f>F19-F20</f>
        <v>0</v>
      </c>
      <c r="G21" s="33">
        <f t="shared" ref="G21:K21" si="3">G19-G20</f>
        <v>0</v>
      </c>
      <c r="H21" s="33">
        <f t="shared" ref="H21" si="4">H19-H20</f>
        <v>0</v>
      </c>
      <c r="I21" s="33">
        <f t="shared" si="3"/>
        <v>0</v>
      </c>
      <c r="J21" s="33">
        <f t="shared" si="3"/>
        <v>0</v>
      </c>
      <c r="K21" s="33">
        <f t="shared" si="3"/>
        <v>0</v>
      </c>
    </row>
    <row r="22" spans="1:11" x14ac:dyDescent="0.25">
      <c r="A22" s="88" t="s">
        <v>6</v>
      </c>
      <c r="B22" s="89"/>
      <c r="C22" s="89"/>
      <c r="D22" s="89"/>
      <c r="E22" s="89"/>
      <c r="F22" s="33">
        <f>F14+F21</f>
        <v>-10164.459999999963</v>
      </c>
      <c r="G22" s="33">
        <f t="shared" ref="G22:K22" si="5">G14+G21</f>
        <v>0</v>
      </c>
      <c r="H22" s="33">
        <f t="shared" ref="H22" si="6">H14+H21</f>
        <v>-14118.689999999944</v>
      </c>
      <c r="I22" s="33">
        <f t="shared" si="5"/>
        <v>8.0000000074505806E-2</v>
      </c>
      <c r="J22" s="33">
        <f t="shared" si="5"/>
        <v>0</v>
      </c>
      <c r="K22" s="33">
        <f t="shared" si="5"/>
        <v>0</v>
      </c>
    </row>
    <row r="23" spans="1:11" ht="18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2"/>
      <c r="K23" s="22"/>
    </row>
    <row r="24" spans="1:11" ht="15.75" x14ac:dyDescent="0.25">
      <c r="A24" s="92" t="s">
        <v>143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23.25" customHeight="1" x14ac:dyDescent="0.25">
      <c r="A26" s="29"/>
      <c r="B26" s="30"/>
      <c r="C26" s="30"/>
      <c r="D26" s="31"/>
      <c r="E26" s="32"/>
      <c r="F26" s="3" t="s">
        <v>131</v>
      </c>
      <c r="G26" s="3" t="s">
        <v>133</v>
      </c>
      <c r="H26" s="3" t="s">
        <v>130</v>
      </c>
      <c r="I26" s="3" t="s">
        <v>134</v>
      </c>
      <c r="J26" s="3" t="s">
        <v>135</v>
      </c>
      <c r="K26" s="3" t="s">
        <v>136</v>
      </c>
    </row>
    <row r="27" spans="1:11" ht="30" customHeight="1" x14ac:dyDescent="0.25">
      <c r="A27" s="83" t="s">
        <v>144</v>
      </c>
      <c r="B27" s="84"/>
      <c r="C27" s="84"/>
      <c r="D27" s="84"/>
      <c r="E27" s="85"/>
      <c r="F27" s="58">
        <v>0</v>
      </c>
      <c r="G27" s="58">
        <v>14119</v>
      </c>
      <c r="H27" s="58">
        <v>14119</v>
      </c>
      <c r="I27" s="58">
        <v>0</v>
      </c>
      <c r="J27" s="58">
        <v>0</v>
      </c>
      <c r="K27" s="59">
        <v>0</v>
      </c>
    </row>
    <row r="28" spans="1:11" ht="15" customHeight="1" x14ac:dyDescent="0.25">
      <c r="A28" s="88" t="s">
        <v>145</v>
      </c>
      <c r="B28" s="89"/>
      <c r="C28" s="89"/>
      <c r="D28" s="89"/>
      <c r="E28" s="89"/>
      <c r="F28" s="60">
        <v>-24283.54</v>
      </c>
      <c r="G28" s="60">
        <v>0</v>
      </c>
      <c r="H28" s="60">
        <f t="shared" ref="H28" si="7">H22+H27</f>
        <v>0.31000000005587935</v>
      </c>
      <c r="I28" s="60">
        <f t="shared" ref="I28:K28" si="8">I22+I27</f>
        <v>8.0000000074505806E-2</v>
      </c>
      <c r="J28" s="60">
        <f t="shared" si="8"/>
        <v>0</v>
      </c>
      <c r="K28" s="61">
        <f t="shared" si="8"/>
        <v>0</v>
      </c>
    </row>
    <row r="29" spans="1:11" ht="25.5" customHeight="1" x14ac:dyDescent="0.25">
      <c r="A29" s="94" t="s">
        <v>146</v>
      </c>
      <c r="B29" s="95"/>
      <c r="C29" s="95"/>
      <c r="D29" s="95"/>
      <c r="E29" s="96"/>
      <c r="F29" s="60">
        <f>F14+F21+F27-F28</f>
        <v>14119.080000000038</v>
      </c>
      <c r="G29" s="60">
        <f>G14+G21+G27-G28</f>
        <v>14119</v>
      </c>
      <c r="H29" s="60">
        <f t="shared" ref="H29" si="9">H14+H21+H27-H28</f>
        <v>0</v>
      </c>
      <c r="I29" s="60">
        <f t="shared" ref="I29:K29" si="10">I14+I21+I27-I28</f>
        <v>0</v>
      </c>
      <c r="J29" s="60">
        <f t="shared" si="10"/>
        <v>0</v>
      </c>
      <c r="K29" s="61">
        <f t="shared" si="10"/>
        <v>0</v>
      </c>
    </row>
    <row r="30" spans="1:11" ht="15" customHeight="1" x14ac:dyDescent="0.2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1.25" customHeight="1" x14ac:dyDescent="0.25">
      <c r="A31" s="97" t="s">
        <v>147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9.25" customHeight="1" x14ac:dyDescent="0.2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</row>
    <row r="33" spans="1:11" ht="25.5" x14ac:dyDescent="0.25">
      <c r="A33" s="67"/>
      <c r="B33" s="68"/>
      <c r="C33" s="68"/>
      <c r="D33" s="69"/>
      <c r="E33" s="70"/>
      <c r="F33" s="71" t="s">
        <v>131</v>
      </c>
      <c r="G33" s="71" t="s">
        <v>133</v>
      </c>
      <c r="H33" s="3" t="s">
        <v>130</v>
      </c>
      <c r="I33" s="71" t="s">
        <v>134</v>
      </c>
      <c r="J33" s="71" t="s">
        <v>135</v>
      </c>
      <c r="K33" s="71" t="s">
        <v>136</v>
      </c>
    </row>
    <row r="34" spans="1:11" x14ac:dyDescent="0.25">
      <c r="A34" s="83" t="s">
        <v>144</v>
      </c>
      <c r="B34" s="84"/>
      <c r="C34" s="84"/>
      <c r="D34" s="84"/>
      <c r="E34" s="85"/>
      <c r="F34" s="58">
        <v>0</v>
      </c>
      <c r="G34" s="58">
        <f>F37</f>
        <v>0</v>
      </c>
      <c r="H34" s="58">
        <f>G37</f>
        <v>0</v>
      </c>
      <c r="I34" s="58">
        <f>G37</f>
        <v>0</v>
      </c>
      <c r="J34" s="58">
        <f>I37</f>
        <v>0</v>
      </c>
      <c r="K34" s="59">
        <f>J37</f>
        <v>0</v>
      </c>
    </row>
    <row r="35" spans="1:11" ht="27" customHeight="1" x14ac:dyDescent="0.25">
      <c r="A35" s="83" t="s">
        <v>4</v>
      </c>
      <c r="B35" s="84"/>
      <c r="C35" s="84"/>
      <c r="D35" s="84"/>
      <c r="E35" s="85"/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9">
        <v>0</v>
      </c>
    </row>
    <row r="36" spans="1:11" x14ac:dyDescent="0.25">
      <c r="A36" s="83" t="s">
        <v>148</v>
      </c>
      <c r="B36" s="86"/>
      <c r="C36" s="86"/>
      <c r="D36" s="86"/>
      <c r="E36" s="87"/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9">
        <v>0</v>
      </c>
    </row>
    <row r="37" spans="1:11" ht="15" customHeight="1" x14ac:dyDescent="0.25">
      <c r="A37" s="88" t="s">
        <v>145</v>
      </c>
      <c r="B37" s="89"/>
      <c r="C37" s="89"/>
      <c r="D37" s="89"/>
      <c r="E37" s="89"/>
      <c r="F37" s="37">
        <f>F34-F35+F36</f>
        <v>0</v>
      </c>
      <c r="G37" s="37">
        <f t="shared" ref="G37:K37" si="11">G34-G35+G36</f>
        <v>0</v>
      </c>
      <c r="H37" s="37">
        <f t="shared" ref="H37" si="12">H34-H35+H36</f>
        <v>0</v>
      </c>
      <c r="I37" s="37">
        <f t="shared" si="11"/>
        <v>0</v>
      </c>
      <c r="J37" s="37">
        <f t="shared" si="11"/>
        <v>0</v>
      </c>
      <c r="K37" s="72">
        <f t="shared" si="11"/>
        <v>0</v>
      </c>
    </row>
    <row r="39" spans="1:11" x14ac:dyDescent="0.25">
      <c r="A39" s="90" t="s">
        <v>149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</sheetData>
  <mergeCells count="24">
    <mergeCell ref="A16:K16"/>
    <mergeCell ref="A19:E19"/>
    <mergeCell ref="A20:E20"/>
    <mergeCell ref="A21:E21"/>
    <mergeCell ref="A13:E13"/>
    <mergeCell ref="A14:E14"/>
    <mergeCell ref="A12:E12"/>
    <mergeCell ref="A8:E8"/>
    <mergeCell ref="A9:E9"/>
    <mergeCell ref="A10:E10"/>
    <mergeCell ref="A1:K1"/>
    <mergeCell ref="A3:K3"/>
    <mergeCell ref="A5:K5"/>
    <mergeCell ref="A22:E22"/>
    <mergeCell ref="A24:K24"/>
    <mergeCell ref="A28:E28"/>
    <mergeCell ref="A29:E29"/>
    <mergeCell ref="A31:K31"/>
    <mergeCell ref="A27:E27"/>
    <mergeCell ref="A34:E34"/>
    <mergeCell ref="A35:E35"/>
    <mergeCell ref="A36:E36"/>
    <mergeCell ref="A37:E37"/>
    <mergeCell ref="A39:K3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71" workbookViewId="0">
      <selection activeCell="J58" sqref="J5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5.42578125" bestFit="1" customWidth="1"/>
    <col min="5" max="5" width="24.7109375" style="81" customWidth="1"/>
    <col min="6" max="6" width="25.28515625" customWidth="1"/>
    <col min="7" max="7" width="22.85546875" customWidth="1"/>
    <col min="8" max="9" width="25.28515625" customWidth="1"/>
    <col min="10" max="10" width="19.42578125" customWidth="1"/>
  </cols>
  <sheetData>
    <row r="1" spans="1:10" ht="42" customHeight="1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customHeight="1" x14ac:dyDescent="0.25">
      <c r="A2" s="4"/>
      <c r="B2" s="4"/>
      <c r="C2" s="4"/>
      <c r="D2" s="4"/>
      <c r="E2" s="121" t="s">
        <v>150</v>
      </c>
      <c r="F2" s="121"/>
      <c r="G2" s="121"/>
      <c r="H2" s="4"/>
      <c r="I2" s="4"/>
    </row>
    <row r="3" spans="1:10" ht="15.75" customHeight="1" x14ac:dyDescent="0.25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" x14ac:dyDescent="0.25">
      <c r="A4" s="4"/>
      <c r="B4" s="4"/>
      <c r="C4" s="4"/>
      <c r="D4" s="4"/>
      <c r="E4" s="73"/>
      <c r="F4" s="4"/>
      <c r="G4" s="4"/>
      <c r="H4" s="5"/>
      <c r="I4" s="5"/>
    </row>
    <row r="5" spans="1:10" ht="18" customHeight="1" x14ac:dyDescent="0.25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8" x14ac:dyDescent="0.25">
      <c r="A6" s="4"/>
      <c r="B6" s="4"/>
      <c r="C6" s="4"/>
      <c r="D6" s="4"/>
      <c r="E6" s="73"/>
      <c r="F6" s="4"/>
      <c r="G6" s="4"/>
      <c r="H6" s="5"/>
      <c r="I6" s="5"/>
    </row>
    <row r="7" spans="1:10" ht="15.75" customHeight="1" x14ac:dyDescent="0.25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8" x14ac:dyDescent="0.25">
      <c r="A8" s="4"/>
      <c r="B8" s="4"/>
      <c r="C8" s="4"/>
      <c r="D8" s="4"/>
      <c r="E8" s="73"/>
      <c r="F8" s="4"/>
      <c r="G8" s="4"/>
      <c r="H8" s="5"/>
      <c r="I8" s="5"/>
    </row>
    <row r="9" spans="1:10" ht="25.5" x14ac:dyDescent="0.25">
      <c r="A9" s="19" t="s">
        <v>9</v>
      </c>
      <c r="B9" s="18" t="s">
        <v>10</v>
      </c>
      <c r="C9" s="18" t="s">
        <v>11</v>
      </c>
      <c r="D9" s="18" t="s">
        <v>7</v>
      </c>
      <c r="E9" s="74" t="s">
        <v>132</v>
      </c>
      <c r="F9" s="19" t="s">
        <v>55</v>
      </c>
      <c r="G9" s="19" t="s">
        <v>130</v>
      </c>
      <c r="H9" s="19" t="s">
        <v>52</v>
      </c>
      <c r="I9" s="19" t="s">
        <v>44</v>
      </c>
      <c r="J9" s="19" t="s">
        <v>53</v>
      </c>
    </row>
    <row r="10" spans="1:10" ht="15.75" customHeight="1" x14ac:dyDescent="0.25">
      <c r="A10" s="10">
        <v>6</v>
      </c>
      <c r="B10" s="10"/>
      <c r="C10" s="10"/>
      <c r="D10" s="10" t="s">
        <v>12</v>
      </c>
      <c r="E10" s="8">
        <f t="shared" ref="E10:F10" si="0">SUM(E11:E30)</f>
        <v>1564895.3</v>
      </c>
      <c r="F10" s="8">
        <f t="shared" si="0"/>
        <v>1646689.53</v>
      </c>
      <c r="G10" s="8">
        <f>SUM(G11:G30)</f>
        <v>1700758.0899999999</v>
      </c>
      <c r="H10" s="8">
        <f t="shared" ref="H10" si="1">SUM(H11:H30)</f>
        <v>1802681.87</v>
      </c>
      <c r="I10" s="8">
        <f t="shared" ref="I10" si="2">SUM(I11:I30)</f>
        <v>1788637</v>
      </c>
      <c r="J10" s="8">
        <f>SUM(J11:J30)</f>
        <v>1788637</v>
      </c>
    </row>
    <row r="11" spans="1:10" ht="25.5" x14ac:dyDescent="0.25">
      <c r="A11" s="10"/>
      <c r="B11" s="15">
        <v>63</v>
      </c>
      <c r="C11" s="15"/>
      <c r="D11" s="15" t="s">
        <v>46</v>
      </c>
      <c r="E11" s="76"/>
      <c r="F11" s="8"/>
      <c r="G11" s="8"/>
      <c r="H11" s="8"/>
      <c r="I11" s="8"/>
      <c r="J11" s="8"/>
    </row>
    <row r="12" spans="1:10" x14ac:dyDescent="0.25">
      <c r="A12" s="11"/>
      <c r="B12" s="11"/>
      <c r="C12" s="12" t="s">
        <v>56</v>
      </c>
      <c r="D12" s="12" t="s">
        <v>57</v>
      </c>
      <c r="E12" s="77">
        <v>1399253.73</v>
      </c>
      <c r="F12" s="8">
        <v>1490000</v>
      </c>
      <c r="G12" s="8">
        <v>1518544.12</v>
      </c>
      <c r="H12" s="8">
        <v>1618000</v>
      </c>
      <c r="I12" s="8">
        <v>1618000</v>
      </c>
      <c r="J12" s="8">
        <v>1618000</v>
      </c>
    </row>
    <row r="13" spans="1:10" x14ac:dyDescent="0.25">
      <c r="A13" s="11"/>
      <c r="B13" s="26"/>
      <c r="C13" s="12" t="s">
        <v>58</v>
      </c>
      <c r="D13" s="12" t="s">
        <v>59</v>
      </c>
      <c r="E13" s="77">
        <v>23967.48</v>
      </c>
      <c r="F13" s="8">
        <v>20000</v>
      </c>
      <c r="G13" s="8">
        <v>20000</v>
      </c>
      <c r="H13" s="8">
        <v>30000</v>
      </c>
      <c r="I13" s="8">
        <v>30000</v>
      </c>
      <c r="J13" s="8">
        <v>30000</v>
      </c>
    </row>
    <row r="14" spans="1:10" x14ac:dyDescent="0.25">
      <c r="A14" s="11"/>
      <c r="B14" s="15">
        <v>64</v>
      </c>
      <c r="C14" s="15"/>
      <c r="D14" s="15" t="s">
        <v>62</v>
      </c>
      <c r="E14" s="76"/>
      <c r="F14" s="8"/>
      <c r="G14" s="8"/>
      <c r="H14" s="8"/>
      <c r="I14" s="8"/>
      <c r="J14" s="8"/>
    </row>
    <row r="15" spans="1:10" s="48" customFormat="1" x14ac:dyDescent="0.25">
      <c r="A15" s="12"/>
      <c r="B15" s="17"/>
      <c r="C15" s="17" t="s">
        <v>63</v>
      </c>
      <c r="D15" s="17" t="s">
        <v>64</v>
      </c>
      <c r="E15" s="78">
        <v>0.08</v>
      </c>
      <c r="F15" s="47">
        <v>35</v>
      </c>
      <c r="G15" s="47">
        <v>35</v>
      </c>
      <c r="H15" s="47">
        <v>20</v>
      </c>
      <c r="I15" s="47">
        <v>20</v>
      </c>
      <c r="J15" s="47">
        <v>20</v>
      </c>
    </row>
    <row r="16" spans="1:10" ht="25.5" x14ac:dyDescent="0.25">
      <c r="A16" s="11"/>
      <c r="B16" s="15">
        <v>65</v>
      </c>
      <c r="C16" s="15"/>
      <c r="D16" s="15" t="s">
        <v>65</v>
      </c>
      <c r="E16" s="76"/>
      <c r="F16" s="8"/>
      <c r="G16" s="8"/>
      <c r="H16" s="8"/>
      <c r="I16" s="8"/>
      <c r="J16" s="8"/>
    </row>
    <row r="17" spans="1:10" s="48" customFormat="1" x14ac:dyDescent="0.25">
      <c r="A17" s="12"/>
      <c r="B17" s="17"/>
      <c r="C17" s="17" t="s">
        <v>63</v>
      </c>
      <c r="D17" s="17" t="s">
        <v>64</v>
      </c>
      <c r="E17" s="78"/>
      <c r="F17" s="47"/>
      <c r="G17" s="47"/>
      <c r="H17" s="47"/>
      <c r="I17" s="47"/>
      <c r="J17" s="47"/>
    </row>
    <row r="18" spans="1:10" ht="25.5" x14ac:dyDescent="0.25">
      <c r="A18" s="11"/>
      <c r="B18" s="11"/>
      <c r="C18" s="12" t="s">
        <v>60</v>
      </c>
      <c r="D18" s="16" t="s">
        <v>61</v>
      </c>
      <c r="E18" s="79">
        <v>2304.0700000000002</v>
      </c>
      <c r="F18" s="8">
        <v>5000</v>
      </c>
      <c r="G18" s="8">
        <v>7000</v>
      </c>
      <c r="H18" s="8"/>
      <c r="I18" s="8"/>
      <c r="J18" s="8"/>
    </row>
    <row r="19" spans="1:10" ht="38.25" x14ac:dyDescent="0.25">
      <c r="A19" s="11"/>
      <c r="B19" s="15">
        <v>66</v>
      </c>
      <c r="C19" s="15"/>
      <c r="D19" s="15" t="s">
        <v>66</v>
      </c>
      <c r="E19" s="76"/>
      <c r="F19" s="8"/>
      <c r="G19" s="8"/>
      <c r="H19" s="8"/>
      <c r="I19" s="8"/>
      <c r="J19" s="8"/>
    </row>
    <row r="20" spans="1:10" s="48" customFormat="1" x14ac:dyDescent="0.25">
      <c r="A20" s="12"/>
      <c r="B20" s="17"/>
      <c r="C20" s="17" t="s">
        <v>63</v>
      </c>
      <c r="D20" s="17" t="s">
        <v>64</v>
      </c>
      <c r="E20" s="78">
        <v>889.24</v>
      </c>
      <c r="F20" s="47">
        <v>1000</v>
      </c>
      <c r="G20" s="47">
        <v>1000</v>
      </c>
      <c r="H20" s="47">
        <v>1200</v>
      </c>
      <c r="I20" s="47">
        <v>1200</v>
      </c>
      <c r="J20" s="47">
        <v>1200</v>
      </c>
    </row>
    <row r="21" spans="1:10" s="48" customFormat="1" x14ac:dyDescent="0.25">
      <c r="A21" s="12"/>
      <c r="B21" s="17"/>
      <c r="C21" s="17" t="s">
        <v>67</v>
      </c>
      <c r="D21" s="17" t="s">
        <v>68</v>
      </c>
      <c r="E21" s="78">
        <v>3093.18</v>
      </c>
      <c r="F21" s="47">
        <v>7000</v>
      </c>
      <c r="G21" s="47">
        <v>10000</v>
      </c>
      <c r="H21" s="47">
        <v>12000</v>
      </c>
      <c r="I21" s="47">
        <v>12000</v>
      </c>
      <c r="J21" s="47">
        <v>12000</v>
      </c>
    </row>
    <row r="22" spans="1:10" ht="25.5" x14ac:dyDescent="0.25">
      <c r="A22" s="11"/>
      <c r="B22" s="11">
        <v>67</v>
      </c>
      <c r="C22" s="12"/>
      <c r="D22" s="15" t="s">
        <v>48</v>
      </c>
      <c r="E22" s="76"/>
      <c r="F22" s="8"/>
      <c r="G22" s="8"/>
      <c r="H22" s="8"/>
      <c r="I22" s="8"/>
      <c r="J22" s="8"/>
    </row>
    <row r="23" spans="1:10" x14ac:dyDescent="0.25">
      <c r="A23" s="15"/>
      <c r="B23" s="15"/>
      <c r="C23" s="12" t="s">
        <v>69</v>
      </c>
      <c r="D23" s="12" t="s">
        <v>13</v>
      </c>
      <c r="E23" s="77">
        <v>6990.02</v>
      </c>
      <c r="F23" s="8">
        <v>2978.53</v>
      </c>
      <c r="G23" s="8">
        <v>5487.13</v>
      </c>
      <c r="H23" s="8">
        <v>8628.92</v>
      </c>
      <c r="I23" s="8">
        <v>731</v>
      </c>
      <c r="J23" s="9">
        <v>731</v>
      </c>
    </row>
    <row r="24" spans="1:10" x14ac:dyDescent="0.25">
      <c r="A24" s="15"/>
      <c r="B24" s="15"/>
      <c r="C24" s="12" t="s">
        <v>74</v>
      </c>
      <c r="D24" s="12" t="s">
        <v>75</v>
      </c>
      <c r="E24" s="77">
        <v>128397.5</v>
      </c>
      <c r="F24" s="8">
        <v>116292</v>
      </c>
      <c r="G24" s="8">
        <v>131384.67000000001</v>
      </c>
      <c r="H24" s="8">
        <v>126685.61</v>
      </c>
      <c r="I24" s="8">
        <v>126686</v>
      </c>
      <c r="J24" s="9">
        <v>126686</v>
      </c>
    </row>
    <row r="25" spans="1:10" ht="25.5" x14ac:dyDescent="0.25">
      <c r="A25" s="11"/>
      <c r="B25" s="11"/>
      <c r="C25" s="12" t="s">
        <v>60</v>
      </c>
      <c r="D25" s="16" t="s">
        <v>61</v>
      </c>
      <c r="E25" s="79"/>
      <c r="F25" s="8"/>
      <c r="G25" s="8"/>
      <c r="H25" s="8"/>
      <c r="I25" s="8"/>
      <c r="J25" s="8"/>
    </row>
    <row r="26" spans="1:10" x14ac:dyDescent="0.25">
      <c r="A26" s="11"/>
      <c r="B26" s="26"/>
      <c r="C26" s="12" t="s">
        <v>72</v>
      </c>
      <c r="D26" s="12" t="s">
        <v>73</v>
      </c>
      <c r="E26" s="77"/>
      <c r="F26" s="8">
        <v>4384</v>
      </c>
      <c r="G26" s="8">
        <v>7307.17</v>
      </c>
      <c r="H26" s="8">
        <v>6147.34</v>
      </c>
      <c r="I26" s="8"/>
      <c r="J26" s="8"/>
    </row>
    <row r="27" spans="1:10" x14ac:dyDescent="0.25">
      <c r="A27" s="11"/>
      <c r="B27" s="26" t="s">
        <v>47</v>
      </c>
      <c r="C27" s="12"/>
      <c r="D27" s="16"/>
      <c r="E27" s="79"/>
      <c r="F27" s="8"/>
      <c r="G27" s="8"/>
      <c r="H27" s="8"/>
      <c r="I27" s="8"/>
      <c r="J27" s="8"/>
    </row>
    <row r="28" spans="1:10" x14ac:dyDescent="0.25">
      <c r="A28" s="13">
        <v>7</v>
      </c>
      <c r="B28" s="14"/>
      <c r="C28" s="14"/>
      <c r="D28" s="24" t="s">
        <v>14</v>
      </c>
      <c r="E28" s="75"/>
      <c r="F28" s="8"/>
      <c r="G28" s="8"/>
      <c r="H28" s="8"/>
      <c r="I28" s="8"/>
      <c r="J28" s="8"/>
    </row>
    <row r="29" spans="1:10" x14ac:dyDescent="0.25">
      <c r="A29" s="15"/>
      <c r="B29" s="15">
        <v>72</v>
      </c>
      <c r="C29" s="15"/>
      <c r="D29" s="25" t="s">
        <v>45</v>
      </c>
      <c r="E29" s="76"/>
      <c r="F29" s="8"/>
      <c r="G29" s="8"/>
      <c r="H29" s="8"/>
      <c r="I29" s="8"/>
      <c r="J29" s="9"/>
    </row>
    <row r="30" spans="1:10" x14ac:dyDescent="0.25">
      <c r="A30" s="15"/>
      <c r="B30" s="15"/>
      <c r="C30" s="12" t="s">
        <v>70</v>
      </c>
      <c r="D30" s="12" t="s">
        <v>71</v>
      </c>
      <c r="E30" s="77"/>
      <c r="F30" s="8"/>
      <c r="G30" s="8"/>
      <c r="H30" s="8"/>
      <c r="I30" s="8"/>
      <c r="J30" s="9"/>
    </row>
    <row r="32" spans="1:10" ht="15.75" customHeight="1" x14ac:dyDescent="0.25">
      <c r="A32" s="92" t="s">
        <v>15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8" x14ac:dyDescent="0.25">
      <c r="A33" s="4"/>
      <c r="B33" s="4"/>
      <c r="C33" s="4"/>
      <c r="D33" s="4"/>
      <c r="E33" s="73"/>
      <c r="F33" s="4"/>
      <c r="G33" s="4"/>
      <c r="H33" s="5"/>
      <c r="I33" s="5"/>
    </row>
    <row r="34" spans="1:10" ht="25.5" x14ac:dyDescent="0.25">
      <c r="A34" s="19" t="s">
        <v>9</v>
      </c>
      <c r="B34" s="18" t="s">
        <v>10</v>
      </c>
      <c r="C34" s="18" t="s">
        <v>11</v>
      </c>
      <c r="D34" s="18" t="s">
        <v>16</v>
      </c>
      <c r="E34" s="74" t="s">
        <v>132</v>
      </c>
      <c r="F34" s="19" t="s">
        <v>55</v>
      </c>
      <c r="G34" s="19" t="s">
        <v>130</v>
      </c>
      <c r="H34" s="19" t="s">
        <v>52</v>
      </c>
      <c r="I34" s="19" t="s">
        <v>44</v>
      </c>
      <c r="J34" s="19" t="s">
        <v>53</v>
      </c>
    </row>
    <row r="35" spans="1:10" x14ac:dyDescent="0.25">
      <c r="A35" s="19"/>
      <c r="B35" s="18"/>
      <c r="C35" s="18"/>
      <c r="D35" s="18" t="s">
        <v>23</v>
      </c>
      <c r="E35" s="74">
        <f>E36+E97</f>
        <v>1575059.97</v>
      </c>
      <c r="F35" s="74">
        <f t="shared" ref="F35:J35" si="3">F36+F97</f>
        <v>1646689.91</v>
      </c>
      <c r="G35" s="74">
        <f t="shared" si="3"/>
        <v>1714876.47</v>
      </c>
      <c r="H35" s="74">
        <f t="shared" si="3"/>
        <v>1802681.9500000002</v>
      </c>
      <c r="I35" s="74">
        <f t="shared" si="3"/>
        <v>1788636.6099999999</v>
      </c>
      <c r="J35" s="74">
        <f t="shared" si="3"/>
        <v>1788636.6099999999</v>
      </c>
    </row>
    <row r="36" spans="1:10" ht="15.75" customHeight="1" x14ac:dyDescent="0.25">
      <c r="A36" s="10">
        <v>3</v>
      </c>
      <c r="B36" s="10"/>
      <c r="C36" s="10"/>
      <c r="D36" s="10" t="s">
        <v>17</v>
      </c>
      <c r="E36" s="75">
        <f>E37+E49+E61</f>
        <v>1560004</v>
      </c>
      <c r="F36" s="75">
        <f t="shared" ref="F36:J36" si="4">F37+F49+F61</f>
        <v>1638689.91</v>
      </c>
      <c r="G36" s="82">
        <f>G37+G49+G61+G85</f>
        <v>1675139.48</v>
      </c>
      <c r="H36" s="75">
        <f>H37+H49+H61</f>
        <v>1764681.9500000002</v>
      </c>
      <c r="I36" s="75">
        <f t="shared" si="4"/>
        <v>1750636.6099999999</v>
      </c>
      <c r="J36" s="75">
        <f t="shared" si="4"/>
        <v>1750636.6099999999</v>
      </c>
    </row>
    <row r="37" spans="1:10" ht="15.75" customHeight="1" x14ac:dyDescent="0.25">
      <c r="A37" s="10"/>
      <c r="B37" s="15">
        <v>31</v>
      </c>
      <c r="C37" s="15"/>
      <c r="D37" s="15" t="s">
        <v>18</v>
      </c>
      <c r="E37" s="76">
        <f>SUM(E38:E46)</f>
        <v>1354427.06</v>
      </c>
      <c r="F37" s="76">
        <f t="shared" ref="F37:J37" si="5">SUM(F38:F46)</f>
        <v>1447796</v>
      </c>
      <c r="G37" s="76">
        <f t="shared" si="5"/>
        <v>1452332.3</v>
      </c>
      <c r="H37" s="76">
        <f t="shared" si="5"/>
        <v>1529197.34</v>
      </c>
      <c r="I37" s="76">
        <f t="shared" si="5"/>
        <v>1517731</v>
      </c>
      <c r="J37" s="76">
        <f t="shared" si="5"/>
        <v>1517731</v>
      </c>
    </row>
    <row r="38" spans="1:10" x14ac:dyDescent="0.25">
      <c r="A38" s="11"/>
      <c r="B38" s="11"/>
      <c r="C38" s="12" t="s">
        <v>69</v>
      </c>
      <c r="D38" s="12" t="s">
        <v>13</v>
      </c>
      <c r="E38" s="77">
        <v>3312.46</v>
      </c>
      <c r="F38" s="8">
        <v>2526</v>
      </c>
      <c r="G38" s="8">
        <v>4704.3</v>
      </c>
      <c r="H38" s="8">
        <v>6050</v>
      </c>
      <c r="I38" s="8">
        <v>731</v>
      </c>
      <c r="J38" s="8">
        <v>731</v>
      </c>
    </row>
    <row r="39" spans="1:10" x14ac:dyDescent="0.25">
      <c r="A39" s="11"/>
      <c r="B39" s="11"/>
      <c r="C39" s="17" t="s">
        <v>63</v>
      </c>
      <c r="D39" s="17" t="s">
        <v>64</v>
      </c>
      <c r="E39" s="78"/>
      <c r="F39" s="8"/>
      <c r="G39" s="8"/>
      <c r="H39" s="8"/>
      <c r="I39" s="8"/>
      <c r="J39" s="8"/>
    </row>
    <row r="40" spans="1:10" x14ac:dyDescent="0.25">
      <c r="A40" s="15"/>
      <c r="B40" s="15"/>
      <c r="C40" s="12" t="s">
        <v>74</v>
      </c>
      <c r="D40" s="12" t="s">
        <v>75</v>
      </c>
      <c r="E40" s="77"/>
      <c r="F40" s="8"/>
      <c r="G40" s="8"/>
      <c r="H40" s="8"/>
      <c r="I40" s="8"/>
      <c r="J40" s="9"/>
    </row>
    <row r="41" spans="1:10" ht="25.5" x14ac:dyDescent="0.25">
      <c r="A41" s="11"/>
      <c r="B41" s="11"/>
      <c r="C41" s="12" t="s">
        <v>60</v>
      </c>
      <c r="D41" s="16" t="s">
        <v>61</v>
      </c>
      <c r="E41" s="79"/>
      <c r="F41" s="8"/>
      <c r="G41" s="8"/>
      <c r="H41" s="8"/>
      <c r="I41" s="8"/>
      <c r="J41" s="8"/>
    </row>
    <row r="42" spans="1:10" x14ac:dyDescent="0.25">
      <c r="A42" s="11"/>
      <c r="B42" s="26"/>
      <c r="C42" s="12" t="s">
        <v>72</v>
      </c>
      <c r="D42" s="12" t="s">
        <v>73</v>
      </c>
      <c r="E42" s="77">
        <v>8500.64</v>
      </c>
      <c r="F42" s="8">
        <v>3270</v>
      </c>
      <c r="G42" s="8">
        <v>5628</v>
      </c>
      <c r="H42" s="8">
        <v>6147.34</v>
      </c>
      <c r="I42" s="8"/>
      <c r="J42" s="8"/>
    </row>
    <row r="43" spans="1:10" x14ac:dyDescent="0.25">
      <c r="A43" s="11"/>
      <c r="B43" s="11"/>
      <c r="C43" s="12" t="s">
        <v>56</v>
      </c>
      <c r="D43" s="12" t="s">
        <v>57</v>
      </c>
      <c r="E43" s="77">
        <v>1342613.96</v>
      </c>
      <c r="F43" s="8">
        <v>1442000</v>
      </c>
      <c r="G43" s="8">
        <v>1442000</v>
      </c>
      <c r="H43" s="8">
        <v>1517000</v>
      </c>
      <c r="I43" s="8">
        <v>1517000</v>
      </c>
      <c r="J43" s="8">
        <v>1517000</v>
      </c>
    </row>
    <row r="44" spans="1:10" x14ac:dyDescent="0.25">
      <c r="A44" s="11"/>
      <c r="B44" s="26"/>
      <c r="C44" s="12" t="s">
        <v>58</v>
      </c>
      <c r="D44" s="12" t="s">
        <v>59</v>
      </c>
      <c r="E44" s="77"/>
      <c r="F44" s="8"/>
      <c r="G44" s="8"/>
      <c r="H44" s="8"/>
      <c r="I44" s="8"/>
      <c r="J44" s="8"/>
    </row>
    <row r="45" spans="1:10" s="48" customFormat="1" x14ac:dyDescent="0.25">
      <c r="A45" s="12"/>
      <c r="B45" s="17"/>
      <c r="C45" s="17" t="s">
        <v>67</v>
      </c>
      <c r="D45" s="17" t="s">
        <v>68</v>
      </c>
      <c r="E45" s="78"/>
      <c r="F45" s="47"/>
      <c r="G45" s="47"/>
      <c r="H45" s="47"/>
      <c r="I45" s="47"/>
      <c r="J45" s="47"/>
    </row>
    <row r="46" spans="1:10" x14ac:dyDescent="0.25">
      <c r="A46" s="15"/>
      <c r="B46" s="15"/>
      <c r="C46" s="12" t="s">
        <v>70</v>
      </c>
      <c r="D46" s="12" t="s">
        <v>71</v>
      </c>
      <c r="E46" s="77"/>
      <c r="F46" s="8"/>
      <c r="G46" s="8"/>
      <c r="H46" s="8"/>
      <c r="I46" s="8"/>
      <c r="J46" s="9"/>
    </row>
    <row r="47" spans="1:10" x14ac:dyDescent="0.25">
      <c r="A47" s="11"/>
      <c r="B47" s="26" t="s">
        <v>47</v>
      </c>
      <c r="C47" s="12"/>
      <c r="D47" s="12"/>
      <c r="E47" s="77"/>
      <c r="F47" s="8"/>
      <c r="G47" s="8"/>
      <c r="H47" s="8"/>
      <c r="I47" s="8"/>
      <c r="J47" s="8"/>
    </row>
    <row r="48" spans="1:10" x14ac:dyDescent="0.25">
      <c r="A48" s="11"/>
      <c r="B48" s="11"/>
      <c r="C48" s="12"/>
      <c r="D48" s="12"/>
      <c r="E48" s="77"/>
      <c r="F48" s="8"/>
      <c r="G48" s="8"/>
      <c r="H48" s="8"/>
      <c r="I48" s="8"/>
      <c r="J48" s="8"/>
    </row>
    <row r="49" spans="1:10" x14ac:dyDescent="0.25">
      <c r="A49" s="11"/>
      <c r="B49" s="11">
        <v>32</v>
      </c>
      <c r="C49" s="12"/>
      <c r="D49" s="11" t="s">
        <v>31</v>
      </c>
      <c r="E49" s="80">
        <f>SUM(E50:E58)</f>
        <v>202387.97</v>
      </c>
      <c r="F49" s="80">
        <f t="shared" ref="F49:J49" si="6">SUM(F50:F58)</f>
        <v>183493.91</v>
      </c>
      <c r="G49" s="80">
        <f t="shared" si="6"/>
        <v>214863.18000000002</v>
      </c>
      <c r="H49" s="80">
        <f t="shared" si="6"/>
        <v>227984.61</v>
      </c>
      <c r="I49" s="80">
        <f t="shared" si="6"/>
        <v>225405.61</v>
      </c>
      <c r="J49" s="80">
        <f t="shared" si="6"/>
        <v>225405.61</v>
      </c>
    </row>
    <row r="50" spans="1:10" x14ac:dyDescent="0.25">
      <c r="A50" s="11"/>
      <c r="B50" s="11"/>
      <c r="C50" s="12" t="s">
        <v>69</v>
      </c>
      <c r="D50" s="12" t="s">
        <v>13</v>
      </c>
      <c r="E50" s="77">
        <v>807.63</v>
      </c>
      <c r="F50" s="8">
        <v>453</v>
      </c>
      <c r="G50" s="8">
        <v>782.83</v>
      </c>
      <c r="H50" s="8">
        <v>2579</v>
      </c>
      <c r="I50" s="8">
        <v>0</v>
      </c>
      <c r="J50" s="8">
        <v>0</v>
      </c>
    </row>
    <row r="51" spans="1:10" x14ac:dyDescent="0.25">
      <c r="A51" s="11"/>
      <c r="B51" s="11"/>
      <c r="C51" s="17" t="s">
        <v>63</v>
      </c>
      <c r="D51" s="17" t="s">
        <v>64</v>
      </c>
      <c r="E51" s="78">
        <v>2256.15</v>
      </c>
      <c r="F51" s="8">
        <v>1035</v>
      </c>
      <c r="G51" s="8">
        <v>1085.51</v>
      </c>
      <c r="H51" s="8">
        <v>1220</v>
      </c>
      <c r="I51" s="8">
        <v>1220</v>
      </c>
      <c r="J51" s="8">
        <v>1220</v>
      </c>
    </row>
    <row r="52" spans="1:10" x14ac:dyDescent="0.25">
      <c r="A52" s="15"/>
      <c r="B52" s="15"/>
      <c r="C52" s="12" t="s">
        <v>74</v>
      </c>
      <c r="D52" s="12" t="s">
        <v>75</v>
      </c>
      <c r="E52" s="77">
        <v>122063.07</v>
      </c>
      <c r="F52" s="8">
        <v>114291.91</v>
      </c>
      <c r="G52" s="8">
        <v>124685.61</v>
      </c>
      <c r="H52" s="8">
        <v>124685.61</v>
      </c>
      <c r="I52" s="8">
        <v>124685.61</v>
      </c>
      <c r="J52" s="9">
        <v>124685.61</v>
      </c>
    </row>
    <row r="53" spans="1:10" ht="25.5" x14ac:dyDescent="0.25">
      <c r="A53" s="11"/>
      <c r="B53" s="11"/>
      <c r="C53" s="12" t="s">
        <v>60</v>
      </c>
      <c r="D53" s="16" t="s">
        <v>61</v>
      </c>
      <c r="E53" s="79">
        <v>2967.68</v>
      </c>
      <c r="F53" s="8">
        <v>7000</v>
      </c>
      <c r="G53" s="8">
        <v>7000</v>
      </c>
      <c r="H53" s="8"/>
      <c r="I53" s="8"/>
      <c r="J53" s="8"/>
    </row>
    <row r="54" spans="1:10" x14ac:dyDescent="0.25">
      <c r="A54" s="11"/>
      <c r="B54" s="26"/>
      <c r="C54" s="12" t="s">
        <v>72</v>
      </c>
      <c r="D54" s="12" t="s">
        <v>73</v>
      </c>
      <c r="E54" s="77">
        <v>816.26</v>
      </c>
      <c r="F54" s="8">
        <v>1114</v>
      </c>
      <c r="G54" s="8">
        <v>1679.17</v>
      </c>
      <c r="H54" s="8">
        <v>0</v>
      </c>
      <c r="I54" s="8"/>
      <c r="J54" s="8"/>
    </row>
    <row r="55" spans="1:10" x14ac:dyDescent="0.25">
      <c r="A55" s="11"/>
      <c r="B55" s="11"/>
      <c r="C55" s="12" t="s">
        <v>56</v>
      </c>
      <c r="D55" s="12" t="s">
        <v>57</v>
      </c>
      <c r="E55" s="77">
        <v>28992.99</v>
      </c>
      <c r="F55" s="8">
        <v>35000</v>
      </c>
      <c r="G55" s="8">
        <v>49738.75</v>
      </c>
      <c r="H55" s="8">
        <v>62000</v>
      </c>
      <c r="I55" s="8">
        <v>62000</v>
      </c>
      <c r="J55" s="8">
        <v>62000</v>
      </c>
    </row>
    <row r="56" spans="1:10" x14ac:dyDescent="0.25">
      <c r="A56" s="11"/>
      <c r="B56" s="26"/>
      <c r="C56" s="12" t="s">
        <v>58</v>
      </c>
      <c r="D56" s="12" t="s">
        <v>59</v>
      </c>
      <c r="E56" s="77">
        <v>42187.34</v>
      </c>
      <c r="F56" s="8">
        <v>19600</v>
      </c>
      <c r="G56" s="8">
        <v>24094.97</v>
      </c>
      <c r="H56" s="8">
        <v>29500</v>
      </c>
      <c r="I56" s="8">
        <v>29500</v>
      </c>
      <c r="J56" s="8">
        <v>29500</v>
      </c>
    </row>
    <row r="57" spans="1:10" s="48" customFormat="1" x14ac:dyDescent="0.25">
      <c r="A57" s="12"/>
      <c r="B57" s="17"/>
      <c r="C57" s="17" t="s">
        <v>67</v>
      </c>
      <c r="D57" s="17" t="s">
        <v>68</v>
      </c>
      <c r="E57" s="78">
        <v>2296.85</v>
      </c>
      <c r="F57" s="47">
        <v>5000</v>
      </c>
      <c r="G57" s="47">
        <v>5796.34</v>
      </c>
      <c r="H57" s="47">
        <v>8000</v>
      </c>
      <c r="I57" s="47">
        <v>8000</v>
      </c>
      <c r="J57" s="47">
        <v>8000</v>
      </c>
    </row>
    <row r="58" spans="1:10" x14ac:dyDescent="0.25">
      <c r="A58" s="15"/>
      <c r="B58" s="15"/>
      <c r="C58" s="12" t="s">
        <v>70</v>
      </c>
      <c r="D58" s="12" t="s">
        <v>71</v>
      </c>
      <c r="E58" s="77"/>
      <c r="F58" s="8"/>
      <c r="G58" s="8"/>
      <c r="H58" s="8"/>
      <c r="I58" s="8"/>
      <c r="J58" s="9"/>
    </row>
    <row r="59" spans="1:10" x14ac:dyDescent="0.25">
      <c r="A59" s="11"/>
      <c r="B59" s="26" t="s">
        <v>47</v>
      </c>
      <c r="C59" s="12"/>
      <c r="D59" s="12"/>
      <c r="E59" s="77"/>
      <c r="F59" s="8"/>
      <c r="G59" s="8"/>
      <c r="H59" s="8"/>
      <c r="I59" s="8"/>
      <c r="J59" s="8"/>
    </row>
    <row r="60" spans="1:10" x14ac:dyDescent="0.25">
      <c r="A60" s="11"/>
      <c r="B60" s="11"/>
      <c r="C60" s="12"/>
      <c r="D60" s="12"/>
      <c r="E60" s="77"/>
      <c r="F60" s="8"/>
      <c r="G60" s="8"/>
      <c r="H60" s="8"/>
      <c r="I60" s="8"/>
      <c r="J60" s="8"/>
    </row>
    <row r="61" spans="1:10" x14ac:dyDescent="0.25">
      <c r="A61" s="11"/>
      <c r="B61" s="11">
        <v>34</v>
      </c>
      <c r="C61" s="12"/>
      <c r="D61" s="11" t="s">
        <v>76</v>
      </c>
      <c r="E61" s="80">
        <f>SUM(E62:E70)</f>
        <v>3188.97</v>
      </c>
      <c r="F61" s="80">
        <f t="shared" ref="F61:J61" si="7">SUM(F62:F70)</f>
        <v>7400</v>
      </c>
      <c r="G61" s="80">
        <f t="shared" si="7"/>
        <v>7400</v>
      </c>
      <c r="H61" s="80">
        <f t="shared" si="7"/>
        <v>7500</v>
      </c>
      <c r="I61" s="80">
        <f t="shared" si="7"/>
        <v>7500</v>
      </c>
      <c r="J61" s="80">
        <f t="shared" si="7"/>
        <v>7500</v>
      </c>
    </row>
    <row r="62" spans="1:10" x14ac:dyDescent="0.25">
      <c r="A62" s="11"/>
      <c r="B62" s="11"/>
      <c r="C62" s="12" t="s">
        <v>69</v>
      </c>
      <c r="D62" s="12" t="s">
        <v>13</v>
      </c>
      <c r="E62" s="77"/>
      <c r="F62" s="8"/>
      <c r="G62" s="8"/>
      <c r="H62" s="8"/>
      <c r="I62" s="8"/>
      <c r="J62" s="8"/>
    </row>
    <row r="63" spans="1:10" x14ac:dyDescent="0.25">
      <c r="A63" s="11"/>
      <c r="B63" s="11"/>
      <c r="C63" s="17" t="s">
        <v>63</v>
      </c>
      <c r="D63" s="17" t="s">
        <v>64</v>
      </c>
      <c r="E63" s="78"/>
      <c r="F63" s="8"/>
      <c r="G63" s="8"/>
      <c r="H63" s="8"/>
      <c r="I63" s="8"/>
      <c r="J63" s="8"/>
    </row>
    <row r="64" spans="1:10" x14ac:dyDescent="0.25">
      <c r="A64" s="15"/>
      <c r="B64" s="15"/>
      <c r="C64" s="12" t="s">
        <v>74</v>
      </c>
      <c r="D64" s="12" t="s">
        <v>75</v>
      </c>
      <c r="E64" s="77">
        <v>1595.02</v>
      </c>
      <c r="F64" s="8">
        <v>2000</v>
      </c>
      <c r="G64" s="8">
        <v>2000</v>
      </c>
      <c r="H64" s="8">
        <v>2000</v>
      </c>
      <c r="I64" s="8">
        <v>2000</v>
      </c>
      <c r="J64" s="9">
        <v>2000</v>
      </c>
    </row>
    <row r="65" spans="1:10" ht="25.5" x14ac:dyDescent="0.25">
      <c r="A65" s="11"/>
      <c r="B65" s="11"/>
      <c r="C65" s="12" t="s">
        <v>60</v>
      </c>
      <c r="D65" s="16" t="s">
        <v>61</v>
      </c>
      <c r="E65" s="79"/>
      <c r="F65" s="8"/>
      <c r="G65" s="8"/>
      <c r="H65" s="8"/>
      <c r="I65" s="8"/>
      <c r="J65" s="8"/>
    </row>
    <row r="66" spans="1:10" x14ac:dyDescent="0.25">
      <c r="A66" s="11"/>
      <c r="B66" s="26"/>
      <c r="C66" s="12" t="s">
        <v>72</v>
      </c>
      <c r="D66" s="12" t="s">
        <v>73</v>
      </c>
      <c r="E66" s="77"/>
      <c r="F66" s="8"/>
      <c r="G66" s="8"/>
      <c r="H66" s="8"/>
      <c r="I66" s="8"/>
      <c r="J66" s="8"/>
    </row>
    <row r="67" spans="1:10" x14ac:dyDescent="0.25">
      <c r="A67" s="11"/>
      <c r="B67" s="11"/>
      <c r="C67" s="12" t="s">
        <v>56</v>
      </c>
      <c r="D67" s="12" t="s">
        <v>57</v>
      </c>
      <c r="E67" s="77">
        <v>1338.62</v>
      </c>
      <c r="F67" s="8">
        <v>5000</v>
      </c>
      <c r="G67" s="8">
        <v>5000</v>
      </c>
      <c r="H67" s="8">
        <v>5000</v>
      </c>
      <c r="I67" s="8">
        <v>5000</v>
      </c>
      <c r="J67" s="8">
        <v>5000</v>
      </c>
    </row>
    <row r="68" spans="1:10" x14ac:dyDescent="0.25">
      <c r="A68" s="11"/>
      <c r="B68" s="26"/>
      <c r="C68" s="12" t="s">
        <v>58</v>
      </c>
      <c r="D68" s="12" t="s">
        <v>59</v>
      </c>
      <c r="E68" s="77">
        <v>255.33</v>
      </c>
      <c r="F68" s="8">
        <v>400</v>
      </c>
      <c r="G68" s="8">
        <v>400</v>
      </c>
      <c r="H68" s="8">
        <v>500</v>
      </c>
      <c r="I68" s="8">
        <v>500</v>
      </c>
      <c r="J68" s="8">
        <v>500</v>
      </c>
    </row>
    <row r="69" spans="1:10" s="48" customFormat="1" x14ac:dyDescent="0.25">
      <c r="A69" s="12"/>
      <c r="B69" s="17"/>
      <c r="C69" s="17" t="s">
        <v>67</v>
      </c>
      <c r="D69" s="17" t="s">
        <v>68</v>
      </c>
      <c r="E69" s="78"/>
      <c r="F69" s="47"/>
      <c r="G69" s="47"/>
      <c r="H69" s="47"/>
      <c r="I69" s="47"/>
      <c r="J69" s="47"/>
    </row>
    <row r="70" spans="1:10" x14ac:dyDescent="0.25">
      <c r="A70" s="15"/>
      <c r="B70" s="15"/>
      <c r="C70" s="12" t="s">
        <v>70</v>
      </c>
      <c r="D70" s="12" t="s">
        <v>71</v>
      </c>
      <c r="E70" s="77"/>
      <c r="F70" s="8"/>
      <c r="G70" s="8"/>
      <c r="H70" s="8"/>
      <c r="I70" s="8"/>
      <c r="J70" s="9"/>
    </row>
    <row r="71" spans="1:10" x14ac:dyDescent="0.25">
      <c r="A71" s="11"/>
      <c r="B71" s="26" t="s">
        <v>47</v>
      </c>
      <c r="C71" s="12"/>
      <c r="D71" s="12"/>
      <c r="E71" s="77"/>
      <c r="F71" s="8"/>
      <c r="G71" s="8"/>
      <c r="H71" s="8"/>
      <c r="I71" s="8"/>
      <c r="J71" s="8"/>
    </row>
    <row r="72" spans="1:10" x14ac:dyDescent="0.25">
      <c r="A72" s="11"/>
      <c r="B72" s="11"/>
      <c r="C72" s="12"/>
      <c r="D72" s="12"/>
      <c r="E72" s="77"/>
      <c r="F72" s="8"/>
      <c r="G72" s="8"/>
      <c r="H72" s="8"/>
      <c r="I72" s="8"/>
      <c r="J72" s="8"/>
    </row>
    <row r="73" spans="1:10" x14ac:dyDescent="0.25">
      <c r="A73" s="11"/>
      <c r="B73" s="11">
        <v>36</v>
      </c>
      <c r="C73" s="12"/>
      <c r="D73" s="11" t="s">
        <v>77</v>
      </c>
      <c r="E73" s="80"/>
      <c r="F73" s="8"/>
      <c r="G73" s="8"/>
      <c r="H73" s="8"/>
      <c r="I73" s="8"/>
      <c r="J73" s="8"/>
    </row>
    <row r="74" spans="1:10" x14ac:dyDescent="0.25">
      <c r="A74" s="11"/>
      <c r="B74" s="11"/>
      <c r="C74" s="12" t="s">
        <v>69</v>
      </c>
      <c r="D74" s="12" t="s">
        <v>13</v>
      </c>
      <c r="E74" s="77"/>
      <c r="F74" s="8"/>
      <c r="G74" s="8"/>
      <c r="H74" s="8"/>
      <c r="I74" s="8"/>
      <c r="J74" s="8"/>
    </row>
    <row r="75" spans="1:10" x14ac:dyDescent="0.25">
      <c r="A75" s="11"/>
      <c r="B75" s="11"/>
      <c r="C75" s="17" t="s">
        <v>63</v>
      </c>
      <c r="D75" s="17" t="s">
        <v>64</v>
      </c>
      <c r="E75" s="78"/>
      <c r="F75" s="8"/>
      <c r="G75" s="8"/>
      <c r="H75" s="8"/>
      <c r="I75" s="8"/>
      <c r="J75" s="8"/>
    </row>
    <row r="76" spans="1:10" x14ac:dyDescent="0.25">
      <c r="A76" s="15"/>
      <c r="B76" s="15"/>
      <c r="C76" s="12" t="s">
        <v>74</v>
      </c>
      <c r="D76" s="12" t="s">
        <v>75</v>
      </c>
      <c r="E76" s="77"/>
      <c r="F76" s="8"/>
      <c r="G76" s="8"/>
      <c r="H76" s="8"/>
      <c r="I76" s="8"/>
      <c r="J76" s="9"/>
    </row>
    <row r="77" spans="1:10" ht="25.5" x14ac:dyDescent="0.25">
      <c r="A77" s="11"/>
      <c r="B77" s="11"/>
      <c r="C77" s="12" t="s">
        <v>60</v>
      </c>
      <c r="D77" s="16" t="s">
        <v>61</v>
      </c>
      <c r="E77" s="79"/>
      <c r="F77" s="8"/>
      <c r="G77" s="8"/>
      <c r="H77" s="8"/>
      <c r="I77" s="8"/>
      <c r="J77" s="8"/>
    </row>
    <row r="78" spans="1:10" x14ac:dyDescent="0.25">
      <c r="A78" s="11"/>
      <c r="B78" s="26"/>
      <c r="C78" s="12" t="s">
        <v>72</v>
      </c>
      <c r="D78" s="12" t="s">
        <v>73</v>
      </c>
      <c r="E78" s="77"/>
      <c r="F78" s="8"/>
      <c r="G78" s="8"/>
      <c r="H78" s="8"/>
      <c r="I78" s="8"/>
      <c r="J78" s="8"/>
    </row>
    <row r="79" spans="1:10" x14ac:dyDescent="0.25">
      <c r="A79" s="11"/>
      <c r="B79" s="11"/>
      <c r="C79" s="12" t="s">
        <v>56</v>
      </c>
      <c r="D79" s="12" t="s">
        <v>57</v>
      </c>
      <c r="E79" s="77"/>
      <c r="F79" s="8"/>
      <c r="G79" s="8"/>
      <c r="H79" s="8"/>
      <c r="I79" s="8"/>
      <c r="J79" s="8"/>
    </row>
    <row r="80" spans="1:10" x14ac:dyDescent="0.25">
      <c r="A80" s="11"/>
      <c r="B80" s="26"/>
      <c r="C80" s="12" t="s">
        <v>58</v>
      </c>
      <c r="D80" s="12" t="s">
        <v>59</v>
      </c>
      <c r="E80" s="77"/>
      <c r="F80" s="8"/>
      <c r="G80" s="8"/>
      <c r="H80" s="8"/>
      <c r="I80" s="8"/>
      <c r="J80" s="8"/>
    </row>
    <row r="81" spans="1:10" s="48" customFormat="1" x14ac:dyDescent="0.25">
      <c r="A81" s="12"/>
      <c r="B81" s="17"/>
      <c r="C81" s="17" t="s">
        <v>67</v>
      </c>
      <c r="D81" s="17" t="s">
        <v>68</v>
      </c>
      <c r="E81" s="78"/>
      <c r="F81" s="47"/>
      <c r="G81" s="47"/>
      <c r="H81" s="47"/>
      <c r="I81" s="47"/>
      <c r="J81" s="47"/>
    </row>
    <row r="82" spans="1:10" x14ac:dyDescent="0.25">
      <c r="A82" s="15"/>
      <c r="B82" s="15"/>
      <c r="C82" s="12" t="s">
        <v>70</v>
      </c>
      <c r="D82" s="12" t="s">
        <v>71</v>
      </c>
      <c r="E82" s="77"/>
      <c r="F82" s="8"/>
      <c r="G82" s="8"/>
      <c r="H82" s="8"/>
      <c r="I82" s="8"/>
      <c r="J82" s="9"/>
    </row>
    <row r="83" spans="1:10" x14ac:dyDescent="0.25">
      <c r="A83" s="11"/>
      <c r="B83" s="26" t="s">
        <v>47</v>
      </c>
      <c r="C83" s="12"/>
      <c r="D83" s="12"/>
      <c r="E83" s="77"/>
      <c r="F83" s="8"/>
      <c r="G83" s="8"/>
      <c r="H83" s="8"/>
      <c r="I83" s="8"/>
      <c r="J83" s="8"/>
    </row>
    <row r="84" spans="1:10" x14ac:dyDescent="0.25">
      <c r="A84" s="11"/>
      <c r="B84" s="11"/>
      <c r="C84" s="12"/>
      <c r="D84" s="12"/>
      <c r="E84" s="77"/>
      <c r="F84" s="8"/>
      <c r="G84" s="8"/>
      <c r="H84" s="8"/>
      <c r="I84" s="8"/>
      <c r="J84" s="8"/>
    </row>
    <row r="85" spans="1:10" x14ac:dyDescent="0.25">
      <c r="A85" s="11"/>
      <c r="B85" s="11">
        <v>38</v>
      </c>
      <c r="C85" s="12"/>
      <c r="D85" s="11" t="s">
        <v>78</v>
      </c>
      <c r="E85" s="8">
        <f t="shared" ref="E85:F85" si="8">SUM(E86:E94)</f>
        <v>0</v>
      </c>
      <c r="F85" s="8">
        <f t="shared" si="8"/>
        <v>0</v>
      </c>
      <c r="G85" s="8">
        <f>SUM(G86:G94)</f>
        <v>544</v>
      </c>
      <c r="H85" s="8">
        <f t="shared" ref="H85:J85" si="9">SUM(H86:H94)</f>
        <v>0</v>
      </c>
      <c r="I85" s="8">
        <f t="shared" si="9"/>
        <v>0</v>
      </c>
      <c r="J85" s="8">
        <f t="shared" si="9"/>
        <v>0</v>
      </c>
    </row>
    <row r="86" spans="1:10" x14ac:dyDescent="0.25">
      <c r="A86" s="11"/>
      <c r="B86" s="11"/>
      <c r="C86" s="12" t="s">
        <v>69</v>
      </c>
      <c r="D86" s="12" t="s">
        <v>13</v>
      </c>
      <c r="E86" s="77"/>
      <c r="F86" s="8"/>
      <c r="G86" s="8"/>
      <c r="H86" s="8"/>
      <c r="I86" s="8"/>
      <c r="J86" s="8"/>
    </row>
    <row r="87" spans="1:10" x14ac:dyDescent="0.25">
      <c r="A87" s="11"/>
      <c r="B87" s="11"/>
      <c r="C87" s="17" t="s">
        <v>63</v>
      </c>
      <c r="D87" s="17" t="s">
        <v>64</v>
      </c>
      <c r="E87" s="78"/>
      <c r="F87" s="8"/>
      <c r="G87" s="8"/>
      <c r="H87" s="8"/>
      <c r="I87" s="8"/>
      <c r="J87" s="8"/>
    </row>
    <row r="88" spans="1:10" x14ac:dyDescent="0.25">
      <c r="A88" s="15"/>
      <c r="B88" s="15"/>
      <c r="C88" s="12" t="s">
        <v>74</v>
      </c>
      <c r="D88" s="12" t="s">
        <v>75</v>
      </c>
      <c r="E88" s="77"/>
      <c r="F88" s="8"/>
      <c r="G88" s="8"/>
      <c r="H88" s="8"/>
      <c r="I88" s="8"/>
      <c r="J88" s="9"/>
    </row>
    <row r="89" spans="1:10" ht="25.5" x14ac:dyDescent="0.25">
      <c r="A89" s="11"/>
      <c r="B89" s="11"/>
      <c r="C89" s="12" t="s">
        <v>60</v>
      </c>
      <c r="D89" s="16" t="s">
        <v>61</v>
      </c>
      <c r="E89" s="79"/>
      <c r="F89" s="8"/>
      <c r="G89" s="8"/>
      <c r="H89" s="8"/>
      <c r="I89" s="8"/>
      <c r="J89" s="8"/>
    </row>
    <row r="90" spans="1:10" x14ac:dyDescent="0.25">
      <c r="A90" s="11"/>
      <c r="B90" s="26"/>
      <c r="C90" s="12" t="s">
        <v>72</v>
      </c>
      <c r="D90" s="12" t="s">
        <v>73</v>
      </c>
      <c r="E90" s="77"/>
      <c r="F90" s="8"/>
      <c r="G90" s="8"/>
      <c r="H90" s="8"/>
      <c r="I90" s="8"/>
      <c r="J90" s="8"/>
    </row>
    <row r="91" spans="1:10" x14ac:dyDescent="0.25">
      <c r="A91" s="11"/>
      <c r="B91" s="11"/>
      <c r="C91" s="12" t="s">
        <v>56</v>
      </c>
      <c r="D91" s="12" t="s">
        <v>57</v>
      </c>
      <c r="E91" s="77"/>
      <c r="F91" s="8"/>
      <c r="G91" s="8">
        <v>544</v>
      </c>
      <c r="H91" s="8"/>
      <c r="I91" s="8"/>
      <c r="J91" s="8"/>
    </row>
    <row r="92" spans="1:10" x14ac:dyDescent="0.25">
      <c r="A92" s="11"/>
      <c r="B92" s="26"/>
      <c r="C92" s="12" t="s">
        <v>58</v>
      </c>
      <c r="D92" s="12" t="s">
        <v>59</v>
      </c>
      <c r="E92" s="77"/>
      <c r="F92" s="8"/>
      <c r="G92" s="8"/>
      <c r="H92" s="8"/>
      <c r="I92" s="8"/>
      <c r="J92" s="8"/>
    </row>
    <row r="93" spans="1:10" s="48" customFormat="1" x14ac:dyDescent="0.25">
      <c r="A93" s="12"/>
      <c r="B93" s="17"/>
      <c r="C93" s="17" t="s">
        <v>67</v>
      </c>
      <c r="D93" s="17" t="s">
        <v>68</v>
      </c>
      <c r="E93" s="78"/>
      <c r="F93" s="47"/>
      <c r="G93" s="47"/>
      <c r="H93" s="47"/>
      <c r="I93" s="47"/>
      <c r="J93" s="47"/>
    </row>
    <row r="94" spans="1:10" x14ac:dyDescent="0.25">
      <c r="A94" s="15"/>
      <c r="B94" s="15"/>
      <c r="C94" s="12" t="s">
        <v>70</v>
      </c>
      <c r="D94" s="12" t="s">
        <v>71</v>
      </c>
      <c r="E94" s="77"/>
      <c r="F94" s="8"/>
      <c r="G94" s="8"/>
      <c r="H94" s="8"/>
      <c r="I94" s="8"/>
      <c r="J94" s="9"/>
    </row>
    <row r="95" spans="1:10" x14ac:dyDescent="0.25">
      <c r="A95" s="11"/>
      <c r="B95" s="26" t="s">
        <v>47</v>
      </c>
      <c r="C95" s="12"/>
      <c r="D95" s="12"/>
      <c r="E95" s="77"/>
      <c r="F95" s="8"/>
      <c r="G95" s="8"/>
      <c r="H95" s="8"/>
      <c r="I95" s="8"/>
      <c r="J95" s="8"/>
    </row>
    <row r="96" spans="1:10" x14ac:dyDescent="0.25">
      <c r="A96" s="11"/>
      <c r="B96" s="11"/>
      <c r="C96" s="12"/>
      <c r="D96" s="12"/>
      <c r="E96" s="77"/>
      <c r="F96" s="8"/>
      <c r="G96" s="8"/>
      <c r="H96" s="8"/>
      <c r="I96" s="8"/>
      <c r="J96" s="8"/>
    </row>
    <row r="97" spans="1:10" x14ac:dyDescent="0.25">
      <c r="A97" s="13">
        <v>4</v>
      </c>
      <c r="B97" s="14"/>
      <c r="C97" s="14"/>
      <c r="D97" s="24" t="s">
        <v>19</v>
      </c>
      <c r="E97" s="75">
        <f>E98+E110</f>
        <v>15055.97</v>
      </c>
      <c r="F97" s="75">
        <f t="shared" ref="F97:J97" si="10">F98+F110</f>
        <v>8000</v>
      </c>
      <c r="G97" s="75">
        <f t="shared" si="10"/>
        <v>39736.99</v>
      </c>
      <c r="H97" s="75">
        <f t="shared" si="10"/>
        <v>38000</v>
      </c>
      <c r="I97" s="75">
        <f t="shared" si="10"/>
        <v>38000</v>
      </c>
      <c r="J97" s="75">
        <f t="shared" si="10"/>
        <v>38000</v>
      </c>
    </row>
    <row r="98" spans="1:10" ht="25.5" x14ac:dyDescent="0.25">
      <c r="A98" s="15"/>
      <c r="B98" s="15">
        <v>41</v>
      </c>
      <c r="C98" s="15"/>
      <c r="D98" s="25" t="s">
        <v>20</v>
      </c>
      <c r="E98" s="76"/>
      <c r="F98" s="8"/>
      <c r="G98" s="8"/>
      <c r="H98" s="8"/>
      <c r="I98" s="8"/>
      <c r="J98" s="9"/>
    </row>
    <row r="99" spans="1:10" x14ac:dyDescent="0.25">
      <c r="A99" s="11"/>
      <c r="B99" s="11"/>
      <c r="C99" s="12" t="s">
        <v>69</v>
      </c>
      <c r="D99" s="12" t="s">
        <v>13</v>
      </c>
      <c r="E99" s="77"/>
      <c r="F99" s="8"/>
      <c r="G99" s="8"/>
      <c r="H99" s="8"/>
      <c r="I99" s="8"/>
      <c r="J99" s="8"/>
    </row>
    <row r="100" spans="1:10" x14ac:dyDescent="0.25">
      <c r="A100" s="11"/>
      <c r="B100" s="11"/>
      <c r="C100" s="17" t="s">
        <v>63</v>
      </c>
      <c r="D100" s="17" t="s">
        <v>64</v>
      </c>
      <c r="E100" s="78"/>
      <c r="F100" s="8"/>
      <c r="G100" s="8"/>
      <c r="H100" s="8"/>
      <c r="I100" s="8"/>
      <c r="J100" s="8"/>
    </row>
    <row r="101" spans="1:10" x14ac:dyDescent="0.25">
      <c r="A101" s="15"/>
      <c r="B101" s="15"/>
      <c r="C101" s="12" t="s">
        <v>74</v>
      </c>
      <c r="D101" s="12" t="s">
        <v>75</v>
      </c>
      <c r="E101" s="77"/>
      <c r="F101" s="8"/>
      <c r="G101" s="8"/>
      <c r="H101" s="8"/>
      <c r="I101" s="8"/>
      <c r="J101" s="9"/>
    </row>
    <row r="102" spans="1:10" ht="25.5" x14ac:dyDescent="0.25">
      <c r="A102" s="11"/>
      <c r="B102" s="11"/>
      <c r="C102" s="12" t="s">
        <v>60</v>
      </c>
      <c r="D102" s="16" t="s">
        <v>61</v>
      </c>
      <c r="E102" s="79"/>
      <c r="F102" s="8"/>
      <c r="G102" s="8"/>
      <c r="H102" s="8"/>
      <c r="I102" s="8"/>
      <c r="J102" s="8"/>
    </row>
    <row r="103" spans="1:10" x14ac:dyDescent="0.25">
      <c r="A103" s="11"/>
      <c r="B103" s="26"/>
      <c r="C103" s="12" t="s">
        <v>72</v>
      </c>
      <c r="D103" s="12" t="s">
        <v>73</v>
      </c>
      <c r="E103" s="77"/>
      <c r="F103" s="8"/>
      <c r="G103" s="8"/>
      <c r="H103" s="8"/>
      <c r="I103" s="8"/>
      <c r="J103" s="8"/>
    </row>
    <row r="104" spans="1:10" x14ac:dyDescent="0.25">
      <c r="A104" s="11"/>
      <c r="B104" s="11"/>
      <c r="C104" s="12" t="s">
        <v>56</v>
      </c>
      <c r="D104" s="12" t="s">
        <v>57</v>
      </c>
      <c r="E104" s="77"/>
      <c r="F104" s="8"/>
      <c r="G104" s="8"/>
      <c r="H104" s="8"/>
      <c r="I104" s="8"/>
      <c r="J104" s="8"/>
    </row>
    <row r="105" spans="1:10" x14ac:dyDescent="0.25">
      <c r="A105" s="11"/>
      <c r="B105" s="26"/>
      <c r="C105" s="12" t="s">
        <v>58</v>
      </c>
      <c r="D105" s="12" t="s">
        <v>59</v>
      </c>
      <c r="E105" s="77"/>
      <c r="F105" s="8"/>
      <c r="G105" s="8"/>
      <c r="H105" s="8"/>
      <c r="I105" s="8"/>
      <c r="J105" s="8"/>
    </row>
    <row r="106" spans="1:10" s="48" customFormat="1" x14ac:dyDescent="0.25">
      <c r="A106" s="12"/>
      <c r="B106" s="17"/>
      <c r="C106" s="17" t="s">
        <v>67</v>
      </c>
      <c r="D106" s="17" t="s">
        <v>68</v>
      </c>
      <c r="E106" s="78"/>
      <c r="F106" s="47"/>
      <c r="G106" s="47"/>
      <c r="H106" s="47"/>
      <c r="I106" s="47"/>
      <c r="J106" s="47"/>
    </row>
    <row r="107" spans="1:10" x14ac:dyDescent="0.25">
      <c r="A107" s="15"/>
      <c r="B107" s="15"/>
      <c r="C107" s="12" t="s">
        <v>70</v>
      </c>
      <c r="D107" s="12" t="s">
        <v>71</v>
      </c>
      <c r="E107" s="77"/>
      <c r="F107" s="8"/>
      <c r="G107" s="8"/>
      <c r="H107" s="8"/>
      <c r="I107" s="8"/>
      <c r="J107" s="9"/>
    </row>
    <row r="108" spans="1:10" x14ac:dyDescent="0.25">
      <c r="A108" s="11"/>
      <c r="B108" s="26" t="s">
        <v>47</v>
      </c>
      <c r="C108" s="12"/>
      <c r="D108" s="12"/>
      <c r="E108" s="77"/>
      <c r="F108" s="8"/>
      <c r="G108" s="8"/>
      <c r="H108" s="8"/>
      <c r="I108" s="8"/>
      <c r="J108" s="8"/>
    </row>
    <row r="109" spans="1:10" x14ac:dyDescent="0.25">
      <c r="A109" s="11"/>
      <c r="B109" s="11"/>
      <c r="C109" s="12"/>
      <c r="D109" s="12"/>
      <c r="E109" s="77"/>
      <c r="F109" s="8"/>
      <c r="G109" s="8"/>
      <c r="H109" s="8"/>
      <c r="I109" s="8"/>
      <c r="J109" s="8"/>
    </row>
    <row r="110" spans="1:10" x14ac:dyDescent="0.25">
      <c r="A110" s="15"/>
      <c r="B110" s="15">
        <v>42</v>
      </c>
      <c r="C110" s="15"/>
      <c r="D110" s="25" t="s">
        <v>49</v>
      </c>
      <c r="E110" s="76">
        <f>SUM(E111:E119)</f>
        <v>15055.97</v>
      </c>
      <c r="F110" s="76">
        <f t="shared" ref="F110:J110" si="11">SUM(F111:F119)</f>
        <v>8000</v>
      </c>
      <c r="G110" s="76">
        <f t="shared" si="11"/>
        <v>39736.99</v>
      </c>
      <c r="H110" s="76">
        <f t="shared" si="11"/>
        <v>38000</v>
      </c>
      <c r="I110" s="76">
        <f t="shared" si="11"/>
        <v>38000</v>
      </c>
      <c r="J110" s="76">
        <f t="shared" si="11"/>
        <v>38000</v>
      </c>
    </row>
    <row r="111" spans="1:10" x14ac:dyDescent="0.25">
      <c r="A111" s="11"/>
      <c r="B111" s="11"/>
      <c r="C111" s="12" t="s">
        <v>69</v>
      </c>
      <c r="D111" s="12" t="s">
        <v>13</v>
      </c>
      <c r="E111" s="77"/>
      <c r="F111" s="8"/>
      <c r="G111" s="8"/>
      <c r="H111" s="8"/>
      <c r="I111" s="8"/>
      <c r="J111" s="8"/>
    </row>
    <row r="112" spans="1:10" x14ac:dyDescent="0.25">
      <c r="A112" s="11"/>
      <c r="B112" s="11"/>
      <c r="C112" s="17" t="s">
        <v>63</v>
      </c>
      <c r="D112" s="17" t="s">
        <v>64</v>
      </c>
      <c r="E112" s="78"/>
      <c r="F112" s="8"/>
      <c r="G112" s="8"/>
      <c r="H112" s="8"/>
      <c r="I112" s="8"/>
      <c r="J112" s="8"/>
    </row>
    <row r="113" spans="1:10" x14ac:dyDescent="0.25">
      <c r="A113" s="15"/>
      <c r="B113" s="15"/>
      <c r="C113" s="12" t="s">
        <v>74</v>
      </c>
      <c r="D113" s="12" t="s">
        <v>75</v>
      </c>
      <c r="E113" s="77">
        <v>3449.47</v>
      </c>
      <c r="F113" s="8"/>
      <c r="G113" s="8"/>
      <c r="H113" s="8"/>
      <c r="I113" s="8"/>
      <c r="J113" s="9"/>
    </row>
    <row r="114" spans="1:10" ht="25.5" x14ac:dyDescent="0.25">
      <c r="A114" s="11"/>
      <c r="B114" s="11"/>
      <c r="C114" s="12" t="s">
        <v>60</v>
      </c>
      <c r="D114" s="16" t="s">
        <v>61</v>
      </c>
      <c r="E114" s="79"/>
      <c r="F114" s="8"/>
      <c r="G114" s="8"/>
      <c r="H114" s="8"/>
      <c r="I114" s="8"/>
      <c r="J114" s="8"/>
    </row>
    <row r="115" spans="1:10" x14ac:dyDescent="0.25">
      <c r="A115" s="11"/>
      <c r="B115" s="26"/>
      <c r="C115" s="12" t="s">
        <v>72</v>
      </c>
      <c r="D115" s="12" t="s">
        <v>73</v>
      </c>
      <c r="E115" s="77"/>
      <c r="F115" s="8"/>
      <c r="G115" s="8"/>
      <c r="H115" s="8"/>
      <c r="I115" s="8"/>
      <c r="J115" s="8"/>
    </row>
    <row r="116" spans="1:10" x14ac:dyDescent="0.25">
      <c r="A116" s="11"/>
      <c r="B116" s="11"/>
      <c r="C116" s="12" t="s">
        <v>56</v>
      </c>
      <c r="D116" s="12" t="s">
        <v>57</v>
      </c>
      <c r="E116" s="77">
        <v>11606.5</v>
      </c>
      <c r="F116" s="8">
        <v>6000</v>
      </c>
      <c r="G116" s="8">
        <v>34736.99</v>
      </c>
      <c r="H116" s="8">
        <v>34000</v>
      </c>
      <c r="I116" s="8">
        <v>34000</v>
      </c>
      <c r="J116" s="8">
        <v>34000</v>
      </c>
    </row>
    <row r="117" spans="1:10" x14ac:dyDescent="0.25">
      <c r="A117" s="11"/>
      <c r="B117" s="26"/>
      <c r="C117" s="12" t="s">
        <v>58</v>
      </c>
      <c r="D117" s="12" t="s">
        <v>59</v>
      </c>
      <c r="E117" s="77"/>
      <c r="F117" s="8"/>
      <c r="G117" s="8"/>
      <c r="H117" s="8"/>
      <c r="I117" s="8"/>
      <c r="J117" s="8"/>
    </row>
    <row r="118" spans="1:10" s="48" customFormat="1" x14ac:dyDescent="0.25">
      <c r="A118" s="12"/>
      <c r="B118" s="17"/>
      <c r="C118" s="17" t="s">
        <v>67</v>
      </c>
      <c r="D118" s="17" t="s">
        <v>68</v>
      </c>
      <c r="E118" s="78"/>
      <c r="F118" s="47">
        <v>2000</v>
      </c>
      <c r="G118" s="47">
        <v>5000</v>
      </c>
      <c r="H118" s="47">
        <v>4000</v>
      </c>
      <c r="I118" s="47">
        <v>4000</v>
      </c>
      <c r="J118" s="47">
        <v>4000</v>
      </c>
    </row>
    <row r="119" spans="1:10" x14ac:dyDescent="0.25">
      <c r="A119" s="15"/>
      <c r="B119" s="15"/>
      <c r="C119" s="12" t="s">
        <v>70</v>
      </c>
      <c r="D119" s="12" t="s">
        <v>71</v>
      </c>
      <c r="E119" s="77"/>
      <c r="F119" s="8"/>
      <c r="G119" s="8"/>
      <c r="H119" s="8"/>
      <c r="I119" s="8"/>
      <c r="J119" s="9"/>
    </row>
    <row r="120" spans="1:10" x14ac:dyDescent="0.25">
      <c r="A120" s="11"/>
      <c r="B120" s="26" t="s">
        <v>47</v>
      </c>
      <c r="C120" s="12"/>
      <c r="D120" s="12"/>
      <c r="E120" s="77"/>
      <c r="F120" s="8"/>
      <c r="G120" s="8"/>
      <c r="H120" s="8"/>
      <c r="I120" s="8"/>
      <c r="J120" s="8"/>
    </row>
    <row r="121" spans="1:10" x14ac:dyDescent="0.25">
      <c r="A121" s="11"/>
      <c r="B121" s="11"/>
      <c r="C121" s="12"/>
      <c r="D121" s="12"/>
      <c r="E121" s="77"/>
      <c r="F121" s="8"/>
      <c r="G121" s="8"/>
      <c r="H121" s="8"/>
      <c r="I121" s="8"/>
      <c r="J121" s="8"/>
    </row>
    <row r="122" spans="1:10" ht="25.5" x14ac:dyDescent="0.25">
      <c r="A122" s="15"/>
      <c r="B122" s="15">
        <v>45</v>
      </c>
      <c r="C122" s="15"/>
      <c r="D122" s="25" t="s">
        <v>79</v>
      </c>
      <c r="E122" s="76"/>
      <c r="F122" s="8"/>
      <c r="G122" s="8"/>
      <c r="H122" s="8"/>
      <c r="I122" s="8"/>
      <c r="J122" s="9"/>
    </row>
    <row r="123" spans="1:10" x14ac:dyDescent="0.25">
      <c r="A123" s="11"/>
      <c r="B123" s="11"/>
      <c r="C123" s="12" t="s">
        <v>69</v>
      </c>
      <c r="D123" s="12" t="s">
        <v>13</v>
      </c>
      <c r="E123" s="77"/>
      <c r="F123" s="8"/>
      <c r="G123" s="8"/>
      <c r="H123" s="8"/>
      <c r="I123" s="8"/>
      <c r="J123" s="8"/>
    </row>
    <row r="124" spans="1:10" x14ac:dyDescent="0.25">
      <c r="A124" s="11"/>
      <c r="B124" s="11"/>
      <c r="C124" s="17" t="s">
        <v>63</v>
      </c>
      <c r="D124" s="17" t="s">
        <v>64</v>
      </c>
      <c r="E124" s="78"/>
      <c r="F124" s="8"/>
      <c r="G124" s="8"/>
      <c r="H124" s="8"/>
      <c r="I124" s="8"/>
      <c r="J124" s="8"/>
    </row>
    <row r="125" spans="1:10" x14ac:dyDescent="0.25">
      <c r="A125" s="15"/>
      <c r="B125" s="15"/>
      <c r="C125" s="12" t="s">
        <v>74</v>
      </c>
      <c r="D125" s="12" t="s">
        <v>75</v>
      </c>
      <c r="E125" s="77"/>
      <c r="F125" s="8"/>
      <c r="G125" s="8"/>
      <c r="H125" s="8"/>
      <c r="I125" s="8"/>
      <c r="J125" s="9"/>
    </row>
    <row r="126" spans="1:10" ht="25.5" x14ac:dyDescent="0.25">
      <c r="A126" s="11"/>
      <c r="B126" s="11"/>
      <c r="C126" s="12" t="s">
        <v>60</v>
      </c>
      <c r="D126" s="16" t="s">
        <v>61</v>
      </c>
      <c r="E126" s="79"/>
      <c r="F126" s="8"/>
      <c r="G126" s="8"/>
      <c r="H126" s="8"/>
      <c r="I126" s="8"/>
      <c r="J126" s="8"/>
    </row>
    <row r="127" spans="1:10" x14ac:dyDescent="0.25">
      <c r="A127" s="11"/>
      <c r="B127" s="26"/>
      <c r="C127" s="12" t="s">
        <v>72</v>
      </c>
      <c r="D127" s="12" t="s">
        <v>73</v>
      </c>
      <c r="E127" s="77"/>
      <c r="F127" s="8"/>
      <c r="G127" s="8"/>
      <c r="H127" s="8"/>
      <c r="I127" s="8"/>
      <c r="J127" s="8"/>
    </row>
    <row r="128" spans="1:10" x14ac:dyDescent="0.25">
      <c r="A128" s="11"/>
      <c r="B128" s="11"/>
      <c r="C128" s="12" t="s">
        <v>56</v>
      </c>
      <c r="D128" s="12" t="s">
        <v>57</v>
      </c>
      <c r="E128" s="77"/>
      <c r="F128" s="8"/>
      <c r="G128" s="8"/>
      <c r="H128" s="8"/>
      <c r="I128" s="8"/>
      <c r="J128" s="8"/>
    </row>
    <row r="129" spans="1:10" x14ac:dyDescent="0.25">
      <c r="A129" s="11"/>
      <c r="B129" s="26"/>
      <c r="C129" s="12" t="s">
        <v>58</v>
      </c>
      <c r="D129" s="12" t="s">
        <v>59</v>
      </c>
      <c r="E129" s="77"/>
      <c r="F129" s="8"/>
      <c r="G129" s="8"/>
      <c r="H129" s="8"/>
      <c r="I129" s="8"/>
      <c r="J129" s="8"/>
    </row>
    <row r="130" spans="1:10" s="48" customFormat="1" x14ac:dyDescent="0.25">
      <c r="A130" s="12"/>
      <c r="B130" s="17"/>
      <c r="C130" s="17" t="s">
        <v>67</v>
      </c>
      <c r="D130" s="17" t="s">
        <v>68</v>
      </c>
      <c r="E130" s="78"/>
      <c r="F130" s="47"/>
      <c r="G130" s="47"/>
      <c r="H130" s="47"/>
      <c r="I130" s="47"/>
      <c r="J130" s="47"/>
    </row>
    <row r="131" spans="1:10" x14ac:dyDescent="0.25">
      <c r="A131" s="15"/>
      <c r="B131" s="15"/>
      <c r="C131" s="12" t="s">
        <v>70</v>
      </c>
      <c r="D131" s="12" t="s">
        <v>71</v>
      </c>
      <c r="E131" s="77"/>
      <c r="F131" s="8"/>
      <c r="G131" s="8"/>
      <c r="H131" s="8"/>
      <c r="I131" s="8"/>
      <c r="J131" s="9"/>
    </row>
    <row r="132" spans="1:10" x14ac:dyDescent="0.25">
      <c r="A132" s="11"/>
      <c r="B132" s="26" t="s">
        <v>47</v>
      </c>
      <c r="C132" s="12"/>
      <c r="D132" s="12"/>
      <c r="E132" s="77"/>
      <c r="F132" s="8"/>
      <c r="G132" s="8"/>
      <c r="H132" s="8"/>
      <c r="I132" s="8"/>
      <c r="J132" s="8"/>
    </row>
    <row r="133" spans="1:10" x14ac:dyDescent="0.25">
      <c r="A133" s="11"/>
      <c r="B133" s="11"/>
      <c r="C133" s="12"/>
      <c r="D133" s="12"/>
      <c r="E133" s="77"/>
      <c r="F133" s="8"/>
      <c r="G133" s="8"/>
      <c r="H133" s="8"/>
      <c r="I133" s="8"/>
      <c r="J133" s="8"/>
    </row>
  </sheetData>
  <mergeCells count="6">
    <mergeCell ref="A1:J1"/>
    <mergeCell ref="A7:J7"/>
    <mergeCell ref="A5:J5"/>
    <mergeCell ref="A3:J3"/>
    <mergeCell ref="A32:J32"/>
    <mergeCell ref="E2:G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6" workbookViewId="0">
      <selection activeCell="E42" sqref="E42"/>
    </sheetView>
  </sheetViews>
  <sheetFormatPr defaultRowHeight="15" x14ac:dyDescent="0.25"/>
  <cols>
    <col min="1" max="1" width="37.7109375" style="51" customWidth="1"/>
    <col min="2" max="2" width="25.140625" style="51" customWidth="1"/>
    <col min="3" max="3" width="25.28515625" customWidth="1"/>
    <col min="4" max="4" width="24" customWidth="1"/>
    <col min="5" max="6" width="25.28515625" customWidth="1"/>
    <col min="7" max="7" width="21.140625" customWidth="1"/>
  </cols>
  <sheetData>
    <row r="1" spans="1:7" ht="42" customHeight="1" x14ac:dyDescent="0.25">
      <c r="A1" s="92" t="s">
        <v>51</v>
      </c>
      <c r="B1" s="92"/>
      <c r="C1" s="92"/>
      <c r="D1" s="92"/>
      <c r="E1" s="92"/>
      <c r="F1" s="92"/>
      <c r="G1" s="92"/>
    </row>
    <row r="2" spans="1:7" ht="18" customHeight="1" x14ac:dyDescent="0.25">
      <c r="A2" s="50"/>
      <c r="B2" s="50"/>
      <c r="C2" s="4"/>
      <c r="D2" s="4"/>
      <c r="E2" s="4"/>
      <c r="F2" s="4"/>
    </row>
    <row r="3" spans="1:7" ht="15.75" x14ac:dyDescent="0.25">
      <c r="A3" s="92" t="s">
        <v>28</v>
      </c>
      <c r="B3" s="92"/>
      <c r="C3" s="92"/>
      <c r="D3" s="92"/>
      <c r="E3" s="92"/>
      <c r="F3" s="92"/>
      <c r="G3" s="92"/>
    </row>
    <row r="4" spans="1:7" ht="18" x14ac:dyDescent="0.25">
      <c r="A4" s="50"/>
      <c r="B4" s="50"/>
      <c r="C4" s="4"/>
      <c r="D4" s="4"/>
      <c r="E4" s="5"/>
      <c r="F4" s="5"/>
    </row>
    <row r="5" spans="1:7" ht="18" customHeight="1" x14ac:dyDescent="0.25">
      <c r="A5" s="92" t="s">
        <v>8</v>
      </c>
      <c r="B5" s="92"/>
      <c r="C5" s="92"/>
      <c r="D5" s="92"/>
      <c r="E5" s="92"/>
      <c r="F5" s="92"/>
      <c r="G5" s="92"/>
    </row>
    <row r="6" spans="1:7" ht="18" x14ac:dyDescent="0.25">
      <c r="A6" s="50"/>
      <c r="B6" s="50"/>
      <c r="C6" s="4"/>
      <c r="D6" s="4"/>
      <c r="E6" s="5"/>
      <c r="F6" s="5"/>
    </row>
    <row r="7" spans="1:7" ht="15.75" customHeight="1" x14ac:dyDescent="0.25">
      <c r="A7" s="92" t="s">
        <v>21</v>
      </c>
      <c r="B7" s="92"/>
      <c r="C7" s="92"/>
      <c r="D7" s="92"/>
      <c r="E7" s="92"/>
      <c r="F7" s="92"/>
      <c r="G7" s="92"/>
    </row>
    <row r="8" spans="1:7" ht="18" x14ac:dyDescent="0.25">
      <c r="A8" s="50"/>
      <c r="B8" s="50"/>
      <c r="C8" s="4"/>
      <c r="D8" s="4"/>
      <c r="E8" s="5"/>
      <c r="F8" s="5"/>
    </row>
    <row r="9" spans="1:7" ht="25.5" x14ac:dyDescent="0.25">
      <c r="A9" s="19" t="s">
        <v>22</v>
      </c>
      <c r="B9" s="19" t="s">
        <v>132</v>
      </c>
      <c r="C9" s="19" t="s">
        <v>55</v>
      </c>
      <c r="D9" s="19" t="s">
        <v>130</v>
      </c>
      <c r="E9" s="19" t="s">
        <v>52</v>
      </c>
      <c r="F9" s="19" t="s">
        <v>44</v>
      </c>
      <c r="G9" s="19" t="s">
        <v>53</v>
      </c>
    </row>
    <row r="10" spans="1:7" ht="15.75" customHeight="1" x14ac:dyDescent="0.25">
      <c r="A10" s="10" t="s">
        <v>23</v>
      </c>
      <c r="B10" s="10"/>
      <c r="C10" s="8"/>
      <c r="D10" s="8"/>
      <c r="E10" s="8"/>
      <c r="F10" s="8"/>
      <c r="G10" s="8"/>
    </row>
    <row r="11" spans="1:7" ht="15.75" customHeight="1" x14ac:dyDescent="0.25">
      <c r="A11" s="53" t="s">
        <v>83</v>
      </c>
      <c r="B11" s="53"/>
      <c r="C11" s="8"/>
      <c r="D11" s="8"/>
      <c r="E11" s="8"/>
      <c r="F11" s="8"/>
      <c r="G11" s="8"/>
    </row>
    <row r="12" spans="1:7" s="48" customFormat="1" x14ac:dyDescent="0.25">
      <c r="A12" s="54" t="s">
        <v>84</v>
      </c>
      <c r="B12" s="54"/>
      <c r="C12" s="47"/>
      <c r="D12" s="47"/>
      <c r="E12" s="47"/>
      <c r="F12" s="47"/>
      <c r="G12" s="47"/>
    </row>
    <row r="13" spans="1:7" s="48" customFormat="1" x14ac:dyDescent="0.25">
      <c r="A13" s="54" t="s">
        <v>85</v>
      </c>
      <c r="B13" s="54"/>
      <c r="C13" s="47"/>
      <c r="D13" s="47"/>
      <c r="E13" s="47"/>
      <c r="F13" s="47"/>
      <c r="G13" s="47"/>
    </row>
    <row r="14" spans="1:7" s="48" customFormat="1" x14ac:dyDescent="0.25">
      <c r="A14" s="54" t="s">
        <v>86</v>
      </c>
      <c r="B14" s="54"/>
      <c r="C14" s="47"/>
      <c r="D14" s="47"/>
      <c r="E14" s="47"/>
      <c r="F14" s="47"/>
      <c r="G14" s="52"/>
    </row>
    <row r="15" spans="1:7" s="48" customFormat="1" x14ac:dyDescent="0.25">
      <c r="A15" s="54" t="s">
        <v>87</v>
      </c>
      <c r="B15" s="54"/>
      <c r="C15" s="47"/>
      <c r="D15" s="47"/>
      <c r="E15" s="47"/>
      <c r="F15" s="47"/>
      <c r="G15" s="52"/>
    </row>
    <row r="16" spans="1:7" s="48" customFormat="1" x14ac:dyDescent="0.25">
      <c r="A16" s="54" t="s">
        <v>88</v>
      </c>
      <c r="B16" s="54"/>
      <c r="C16" s="55"/>
      <c r="D16" s="55"/>
      <c r="E16" s="55"/>
      <c r="F16" s="55"/>
      <c r="G16" s="55"/>
    </row>
    <row r="17" spans="1:7" s="48" customFormat="1" ht="25.5" x14ac:dyDescent="0.25">
      <c r="A17" s="54" t="s">
        <v>89</v>
      </c>
      <c r="B17" s="54"/>
      <c r="C17" s="55"/>
      <c r="D17" s="55"/>
      <c r="E17" s="55"/>
      <c r="F17" s="55"/>
      <c r="G17" s="55"/>
    </row>
    <row r="18" spans="1:7" ht="25.5" x14ac:dyDescent="0.25">
      <c r="A18" s="53" t="s">
        <v>90</v>
      </c>
      <c r="B18" s="53"/>
      <c r="C18" s="56"/>
      <c r="D18" s="56"/>
      <c r="E18" s="56"/>
      <c r="F18" s="56"/>
      <c r="G18" s="56"/>
    </row>
    <row r="19" spans="1:7" s="48" customFormat="1" x14ac:dyDescent="0.25">
      <c r="A19" s="54" t="s">
        <v>91</v>
      </c>
      <c r="B19" s="54"/>
      <c r="C19" s="55"/>
      <c r="D19" s="55"/>
      <c r="E19" s="55"/>
      <c r="F19" s="55"/>
      <c r="G19" s="55"/>
    </row>
    <row r="20" spans="1:7" s="48" customFormat="1" x14ac:dyDescent="0.25">
      <c r="A20" s="54" t="s">
        <v>92</v>
      </c>
      <c r="B20" s="54"/>
      <c r="C20" s="55"/>
      <c r="D20" s="55"/>
      <c r="E20" s="55"/>
      <c r="F20" s="55"/>
      <c r="G20" s="55"/>
    </row>
    <row r="21" spans="1:7" s="48" customFormat="1" x14ac:dyDescent="0.25">
      <c r="A21" s="54" t="s">
        <v>93</v>
      </c>
      <c r="B21" s="54"/>
      <c r="C21" s="55"/>
      <c r="D21" s="55"/>
      <c r="E21" s="55"/>
      <c r="F21" s="55"/>
      <c r="G21" s="55"/>
    </row>
    <row r="22" spans="1:7" s="48" customFormat="1" x14ac:dyDescent="0.25">
      <c r="A22" s="54" t="s">
        <v>94</v>
      </c>
      <c r="B22" s="54"/>
      <c r="C22" s="55"/>
      <c r="D22" s="55"/>
      <c r="E22" s="55"/>
      <c r="F22" s="55"/>
      <c r="G22" s="55"/>
    </row>
    <row r="23" spans="1:7" s="48" customFormat="1" ht="25.5" x14ac:dyDescent="0.25">
      <c r="A23" s="54" t="s">
        <v>95</v>
      </c>
      <c r="B23" s="54"/>
      <c r="C23" s="55"/>
      <c r="D23" s="55"/>
      <c r="E23" s="55"/>
      <c r="F23" s="55"/>
      <c r="G23" s="55"/>
    </row>
    <row r="24" spans="1:7" s="48" customFormat="1" ht="25.5" x14ac:dyDescent="0.25">
      <c r="A24" s="54" t="s">
        <v>96</v>
      </c>
      <c r="B24" s="54"/>
      <c r="C24" s="55"/>
      <c r="D24" s="55"/>
      <c r="E24" s="55"/>
      <c r="F24" s="55"/>
      <c r="G24" s="55"/>
    </row>
    <row r="25" spans="1:7" x14ac:dyDescent="0.25">
      <c r="A25" s="53" t="s">
        <v>97</v>
      </c>
      <c r="B25" s="53"/>
      <c r="C25" s="56"/>
      <c r="D25" s="56"/>
      <c r="E25" s="56"/>
      <c r="F25" s="56"/>
      <c r="G25" s="56"/>
    </row>
    <row r="26" spans="1:7" s="48" customFormat="1" x14ac:dyDescent="0.25">
      <c r="A26" s="54" t="s">
        <v>98</v>
      </c>
      <c r="B26" s="54"/>
      <c r="C26" s="55"/>
      <c r="D26" s="55"/>
      <c r="E26" s="55"/>
      <c r="F26" s="55"/>
      <c r="G26" s="55"/>
    </row>
    <row r="27" spans="1:7" s="48" customFormat="1" x14ac:dyDescent="0.25">
      <c r="A27" s="54" t="s">
        <v>99</v>
      </c>
      <c r="B27" s="54"/>
      <c r="C27" s="55"/>
      <c r="D27" s="55"/>
      <c r="E27" s="55"/>
      <c r="F27" s="55"/>
      <c r="G27" s="55"/>
    </row>
    <row r="28" spans="1:7" s="48" customFormat="1" x14ac:dyDescent="0.25">
      <c r="A28" s="54" t="s">
        <v>100</v>
      </c>
      <c r="B28" s="54"/>
      <c r="C28" s="55"/>
      <c r="D28" s="55"/>
      <c r="E28" s="55"/>
      <c r="F28" s="55"/>
      <c r="G28" s="55"/>
    </row>
    <row r="29" spans="1:7" s="48" customFormat="1" x14ac:dyDescent="0.25">
      <c r="A29" s="54" t="s">
        <v>101</v>
      </c>
      <c r="B29" s="54"/>
      <c r="C29" s="55"/>
      <c r="D29" s="55"/>
      <c r="E29" s="55"/>
      <c r="F29" s="55"/>
      <c r="G29" s="55"/>
    </row>
    <row r="30" spans="1:7" s="48" customFormat="1" x14ac:dyDescent="0.25">
      <c r="A30" s="54" t="s">
        <v>102</v>
      </c>
      <c r="B30" s="54"/>
      <c r="C30" s="55"/>
      <c r="D30" s="55"/>
      <c r="E30" s="55"/>
      <c r="F30" s="55"/>
      <c r="G30" s="55"/>
    </row>
    <row r="31" spans="1:7" s="48" customFormat="1" ht="25.5" x14ac:dyDescent="0.25">
      <c r="A31" s="54" t="s">
        <v>103</v>
      </c>
      <c r="B31" s="54"/>
      <c r="C31" s="55"/>
      <c r="D31" s="55"/>
      <c r="E31" s="55"/>
      <c r="F31" s="55"/>
      <c r="G31" s="55"/>
    </row>
    <row r="32" spans="1:7" x14ac:dyDescent="0.25">
      <c r="A32" s="53" t="s">
        <v>104</v>
      </c>
      <c r="B32" s="53"/>
      <c r="C32" s="56"/>
      <c r="D32" s="56"/>
      <c r="E32" s="56"/>
      <c r="F32" s="56"/>
      <c r="G32" s="56"/>
    </row>
    <row r="33" spans="1:7" s="48" customFormat="1" x14ac:dyDescent="0.25">
      <c r="A33" s="54" t="s">
        <v>105</v>
      </c>
      <c r="B33" s="54"/>
      <c r="C33" s="55"/>
      <c r="D33" s="55"/>
      <c r="E33" s="55"/>
      <c r="F33" s="55"/>
      <c r="G33" s="55"/>
    </row>
    <row r="34" spans="1:7" s="48" customFormat="1" x14ac:dyDescent="0.25">
      <c r="A34" s="54" t="s">
        <v>106</v>
      </c>
      <c r="B34" s="54"/>
      <c r="C34" s="55"/>
      <c r="D34" s="55"/>
      <c r="E34" s="55"/>
      <c r="F34" s="55"/>
      <c r="G34" s="55"/>
    </row>
    <row r="35" spans="1:7" s="48" customFormat="1" x14ac:dyDescent="0.25">
      <c r="A35" s="54" t="s">
        <v>107</v>
      </c>
      <c r="B35" s="54"/>
      <c r="C35" s="55"/>
      <c r="D35" s="55"/>
      <c r="E35" s="55"/>
      <c r="F35" s="55"/>
      <c r="G35" s="55"/>
    </row>
    <row r="36" spans="1:7" s="48" customFormat="1" x14ac:dyDescent="0.25">
      <c r="A36" s="54" t="s">
        <v>108</v>
      </c>
      <c r="B36" s="54"/>
      <c r="C36" s="55"/>
      <c r="D36" s="55"/>
      <c r="E36" s="55"/>
      <c r="F36" s="55"/>
      <c r="G36" s="55"/>
    </row>
    <row r="37" spans="1:7" s="48" customFormat="1" ht="25.5" x14ac:dyDescent="0.25">
      <c r="A37" s="54" t="s">
        <v>109</v>
      </c>
      <c r="B37" s="54"/>
      <c r="C37" s="55"/>
      <c r="D37" s="55"/>
      <c r="E37" s="55"/>
      <c r="F37" s="55"/>
      <c r="G37" s="55"/>
    </row>
    <row r="38" spans="1:7" s="48" customFormat="1" ht="25.5" x14ac:dyDescent="0.25">
      <c r="A38" s="54" t="s">
        <v>110</v>
      </c>
      <c r="B38" s="54"/>
      <c r="C38" s="55"/>
      <c r="D38" s="55"/>
      <c r="E38" s="55"/>
      <c r="F38" s="55"/>
      <c r="G38" s="55"/>
    </row>
    <row r="39" spans="1:7" x14ac:dyDescent="0.25">
      <c r="A39" s="53" t="s">
        <v>111</v>
      </c>
      <c r="B39" s="53"/>
      <c r="C39" s="56"/>
      <c r="D39" s="56"/>
      <c r="E39" s="56"/>
      <c r="F39" s="56"/>
      <c r="G39" s="56"/>
    </row>
    <row r="40" spans="1:7" s="48" customFormat="1" x14ac:dyDescent="0.25">
      <c r="A40" s="54" t="s">
        <v>112</v>
      </c>
      <c r="B40" s="54"/>
      <c r="C40" s="55"/>
      <c r="D40" s="55"/>
      <c r="E40" s="55"/>
      <c r="F40" s="55"/>
      <c r="G40" s="55"/>
    </row>
    <row r="41" spans="1:7" s="48" customFormat="1" x14ac:dyDescent="0.25">
      <c r="A41" s="54" t="s">
        <v>113</v>
      </c>
      <c r="B41" s="54">
        <v>1575060</v>
      </c>
      <c r="C41" s="55">
        <v>1646689</v>
      </c>
      <c r="D41" s="55">
        <v>1714877</v>
      </c>
      <c r="E41" s="55">
        <v>1802681.95</v>
      </c>
      <c r="F41" s="55">
        <v>1788637</v>
      </c>
      <c r="G41" s="55">
        <v>1788637</v>
      </c>
    </row>
    <row r="42" spans="1:7" s="48" customFormat="1" ht="25.5" x14ac:dyDescent="0.25">
      <c r="A42" s="54" t="s">
        <v>114</v>
      </c>
      <c r="B42" s="54"/>
      <c r="C42" s="55"/>
      <c r="D42" s="55"/>
      <c r="E42" s="55"/>
      <c r="F42" s="55"/>
      <c r="G42" s="55"/>
    </row>
    <row r="43" spans="1:7" s="48" customFormat="1" x14ac:dyDescent="0.25">
      <c r="A43" s="54" t="s">
        <v>115</v>
      </c>
      <c r="B43" s="54"/>
      <c r="C43" s="55"/>
      <c r="D43" s="55"/>
      <c r="E43" s="55"/>
      <c r="F43" s="55"/>
      <c r="G43" s="55"/>
    </row>
    <row r="44" spans="1:7" s="48" customFormat="1" ht="25.5" x14ac:dyDescent="0.25">
      <c r="A44" s="54" t="s">
        <v>116</v>
      </c>
      <c r="B44" s="54"/>
      <c r="C44" s="55"/>
      <c r="D44" s="55"/>
      <c r="E44" s="55"/>
      <c r="F44" s="55"/>
      <c r="G44" s="55"/>
    </row>
    <row r="45" spans="1:7" s="48" customFormat="1" x14ac:dyDescent="0.25">
      <c r="A45" s="54" t="s">
        <v>117</v>
      </c>
      <c r="B45" s="54"/>
      <c r="C45" s="55"/>
      <c r="D45" s="55"/>
      <c r="E45" s="55"/>
      <c r="F45" s="55"/>
      <c r="G45" s="55"/>
    </row>
    <row r="46" spans="1:7" s="48" customFormat="1" x14ac:dyDescent="0.25">
      <c r="A46" s="54" t="s">
        <v>118</v>
      </c>
      <c r="B46" s="54"/>
      <c r="C46" s="55"/>
      <c r="D46" s="55"/>
      <c r="E46" s="55"/>
      <c r="F46" s="55"/>
      <c r="G46" s="55"/>
    </row>
    <row r="47" spans="1:7" s="48" customFormat="1" ht="25.5" x14ac:dyDescent="0.25">
      <c r="A47" s="54" t="s">
        <v>119</v>
      </c>
      <c r="B47" s="54"/>
      <c r="C47" s="55"/>
      <c r="D47" s="55"/>
      <c r="E47" s="55"/>
      <c r="F47" s="55"/>
      <c r="G47" s="55"/>
    </row>
    <row r="48" spans="1:7" x14ac:dyDescent="0.25">
      <c r="A48" s="53" t="s">
        <v>120</v>
      </c>
      <c r="B48" s="53"/>
      <c r="C48" s="56"/>
      <c r="D48" s="56"/>
      <c r="E48" s="56"/>
      <c r="F48" s="56"/>
      <c r="G48" s="56"/>
    </row>
    <row r="49" spans="1:7" s="48" customFormat="1" x14ac:dyDescent="0.25">
      <c r="A49" s="54" t="s">
        <v>121</v>
      </c>
      <c r="B49" s="54"/>
      <c r="C49" s="55"/>
      <c r="D49" s="55"/>
      <c r="E49" s="55"/>
      <c r="F49" s="55"/>
      <c r="G49" s="55"/>
    </row>
    <row r="50" spans="1:7" s="48" customFormat="1" x14ac:dyDescent="0.25">
      <c r="A50" s="54" t="s">
        <v>122</v>
      </c>
      <c r="B50" s="54"/>
      <c r="C50" s="55"/>
      <c r="D50" s="55"/>
      <c r="E50" s="55"/>
      <c r="F50" s="55"/>
      <c r="G50" s="55"/>
    </row>
    <row r="51" spans="1:7" s="48" customFormat="1" x14ac:dyDescent="0.25">
      <c r="A51" s="54" t="s">
        <v>123</v>
      </c>
      <c r="B51" s="54"/>
      <c r="C51" s="55"/>
      <c r="D51" s="55"/>
      <c r="E51" s="55"/>
      <c r="F51" s="55"/>
      <c r="G51" s="55"/>
    </row>
    <row r="52" spans="1:7" s="48" customFormat="1" x14ac:dyDescent="0.25">
      <c r="A52" s="54" t="s">
        <v>124</v>
      </c>
      <c r="B52" s="54"/>
      <c r="C52" s="55"/>
      <c r="D52" s="55"/>
      <c r="E52" s="55"/>
      <c r="F52" s="55"/>
      <c r="G52" s="55"/>
    </row>
    <row r="53" spans="1:7" s="48" customFormat="1" x14ac:dyDescent="0.25">
      <c r="A53" s="54" t="s">
        <v>125</v>
      </c>
      <c r="B53" s="54"/>
      <c r="C53" s="55"/>
      <c r="D53" s="55"/>
      <c r="E53" s="55"/>
      <c r="F53" s="55"/>
      <c r="G53" s="55"/>
    </row>
    <row r="54" spans="1:7" s="48" customFormat="1" x14ac:dyDescent="0.25">
      <c r="A54" s="54" t="s">
        <v>126</v>
      </c>
      <c r="B54" s="54"/>
      <c r="C54" s="55"/>
      <c r="D54" s="55"/>
      <c r="E54" s="55"/>
      <c r="F54" s="55"/>
      <c r="G54" s="55"/>
    </row>
    <row r="55" spans="1:7" s="48" customFormat="1" ht="38.25" x14ac:dyDescent="0.25">
      <c r="A55" s="54" t="s">
        <v>127</v>
      </c>
      <c r="B55" s="54"/>
      <c r="C55" s="55"/>
      <c r="D55" s="55"/>
      <c r="E55" s="55"/>
      <c r="F55" s="55"/>
      <c r="G55" s="55"/>
    </row>
    <row r="56" spans="1:7" s="48" customFormat="1" x14ac:dyDescent="0.25">
      <c r="A56" s="54" t="s">
        <v>128</v>
      </c>
      <c r="B56" s="54"/>
      <c r="C56" s="55"/>
      <c r="D56" s="55"/>
      <c r="E56" s="55"/>
      <c r="F56" s="55"/>
      <c r="G56" s="55"/>
    </row>
    <row r="57" spans="1:7" s="48" customFormat="1" ht="25.5" x14ac:dyDescent="0.25">
      <c r="A57" s="54" t="s">
        <v>129</v>
      </c>
      <c r="B57" s="54"/>
      <c r="C57" s="55"/>
      <c r="D57" s="55"/>
      <c r="E57" s="55"/>
      <c r="F57" s="55"/>
      <c r="G57" s="55"/>
    </row>
    <row r="58" spans="1:7" x14ac:dyDescent="0.25">
      <c r="A58" s="57" t="s">
        <v>47</v>
      </c>
      <c r="B58" s="57"/>
      <c r="C58" s="55"/>
      <c r="D58" s="55"/>
      <c r="E58" s="55"/>
      <c r="F58" s="55"/>
      <c r="G58" s="55"/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2.42578125" customWidth="1"/>
    <col min="6" max="6" width="25.28515625" customWidth="1"/>
    <col min="7" max="7" width="23.140625" customWidth="1"/>
    <col min="8" max="8" width="25.28515625" customWidth="1"/>
    <col min="9" max="9" width="21.5703125" customWidth="1"/>
    <col min="10" max="10" width="20.28515625" customWidth="1"/>
  </cols>
  <sheetData>
    <row r="1" spans="1:10" ht="42" customHeight="1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customHeight="1" x14ac:dyDescent="0.25">
      <c r="A2" s="4"/>
      <c r="B2" s="4"/>
      <c r="C2" s="4"/>
      <c r="D2" s="4"/>
      <c r="E2" s="23"/>
      <c r="F2" s="4"/>
      <c r="G2" s="4"/>
      <c r="H2" s="4"/>
      <c r="I2" s="4"/>
    </row>
    <row r="3" spans="1:10" ht="15.75" customHeight="1" x14ac:dyDescent="0.25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18" customHeight="1" x14ac:dyDescent="0.25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8" x14ac:dyDescent="0.25">
      <c r="A6" s="4"/>
      <c r="B6" s="4"/>
      <c r="C6" s="4"/>
      <c r="D6" s="4"/>
      <c r="E6" s="23"/>
      <c r="F6" s="4"/>
      <c r="G6" s="4"/>
      <c r="H6" s="5"/>
      <c r="I6" s="5"/>
    </row>
    <row r="7" spans="1:10" ht="25.5" x14ac:dyDescent="0.25">
      <c r="A7" s="19" t="s">
        <v>9</v>
      </c>
      <c r="B7" s="18" t="s">
        <v>10</v>
      </c>
      <c r="C7" s="18" t="s">
        <v>11</v>
      </c>
      <c r="D7" s="18" t="s">
        <v>50</v>
      </c>
      <c r="E7" s="18" t="s">
        <v>132</v>
      </c>
      <c r="F7" s="19" t="s">
        <v>55</v>
      </c>
      <c r="G7" s="19" t="s">
        <v>130</v>
      </c>
      <c r="H7" s="19" t="s">
        <v>52</v>
      </c>
      <c r="I7" s="19" t="s">
        <v>44</v>
      </c>
      <c r="J7" s="19" t="s">
        <v>53</v>
      </c>
    </row>
    <row r="8" spans="1:10" ht="25.5" x14ac:dyDescent="0.25">
      <c r="A8" s="10">
        <v>8</v>
      </c>
      <c r="B8" s="10"/>
      <c r="C8" s="10"/>
      <c r="D8" s="10" t="s">
        <v>25</v>
      </c>
      <c r="E8" s="10"/>
      <c r="F8" s="8"/>
      <c r="G8" s="8"/>
      <c r="H8" s="8"/>
      <c r="I8" s="8"/>
      <c r="J8" s="8"/>
    </row>
    <row r="9" spans="1:10" s="49" customFormat="1" ht="25.5" x14ac:dyDescent="0.25">
      <c r="A9" s="15"/>
      <c r="B9" s="15">
        <v>81</v>
      </c>
      <c r="C9" s="15"/>
      <c r="D9" s="15" t="s">
        <v>82</v>
      </c>
      <c r="E9" s="15"/>
      <c r="F9" s="8"/>
      <c r="G9" s="8"/>
      <c r="H9" s="8"/>
      <c r="I9" s="8"/>
      <c r="J9" s="8"/>
    </row>
    <row r="10" spans="1:10" x14ac:dyDescent="0.25">
      <c r="A10" s="10"/>
      <c r="B10" s="10"/>
      <c r="C10" s="17" t="s">
        <v>63</v>
      </c>
      <c r="D10" s="17" t="s">
        <v>64</v>
      </c>
      <c r="E10" s="17"/>
      <c r="F10" s="8"/>
      <c r="G10" s="8"/>
      <c r="H10" s="8"/>
      <c r="I10" s="8"/>
      <c r="J10" s="8"/>
    </row>
    <row r="11" spans="1:10" x14ac:dyDescent="0.25">
      <c r="A11" s="10"/>
      <c r="B11" s="26" t="s">
        <v>47</v>
      </c>
      <c r="C11" s="17"/>
      <c r="D11" s="17"/>
      <c r="E11" s="17"/>
      <c r="F11" s="8"/>
      <c r="G11" s="8"/>
      <c r="H11" s="8"/>
      <c r="I11" s="8"/>
      <c r="J11" s="8"/>
    </row>
    <row r="12" spans="1:10" x14ac:dyDescent="0.25">
      <c r="A12" s="10"/>
      <c r="B12" s="15">
        <v>84</v>
      </c>
      <c r="C12" s="15"/>
      <c r="D12" s="15" t="s">
        <v>32</v>
      </c>
      <c r="E12" s="15"/>
      <c r="F12" s="8"/>
      <c r="G12" s="8"/>
      <c r="H12" s="8"/>
      <c r="I12" s="8"/>
      <c r="J12" s="8"/>
    </row>
    <row r="13" spans="1:10" ht="25.5" x14ac:dyDescent="0.25">
      <c r="A13" s="11"/>
      <c r="B13" s="11"/>
      <c r="C13" s="12" t="s">
        <v>80</v>
      </c>
      <c r="D13" s="16" t="s">
        <v>81</v>
      </c>
      <c r="E13" s="16"/>
      <c r="F13" s="8"/>
      <c r="G13" s="8"/>
      <c r="H13" s="8"/>
      <c r="I13" s="8"/>
      <c r="J13" s="8"/>
    </row>
    <row r="14" spans="1:10" ht="25.5" x14ac:dyDescent="0.25">
      <c r="A14" s="13">
        <v>5</v>
      </c>
      <c r="B14" s="14"/>
      <c r="C14" s="14"/>
      <c r="D14" s="24" t="s">
        <v>26</v>
      </c>
      <c r="E14" s="24"/>
      <c r="F14" s="8"/>
      <c r="G14" s="8"/>
      <c r="H14" s="8"/>
      <c r="I14" s="8"/>
      <c r="J14" s="8"/>
    </row>
    <row r="15" spans="1:10" ht="25.5" x14ac:dyDescent="0.25">
      <c r="A15" s="15"/>
      <c r="B15" s="15">
        <v>54</v>
      </c>
      <c r="C15" s="15"/>
      <c r="D15" s="25" t="s">
        <v>33</v>
      </c>
      <c r="E15" s="25"/>
      <c r="F15" s="8"/>
      <c r="G15" s="8"/>
      <c r="H15" s="8"/>
      <c r="I15" s="8"/>
      <c r="J15" s="9"/>
    </row>
    <row r="16" spans="1:10" x14ac:dyDescent="0.25">
      <c r="A16" s="11"/>
      <c r="B16" s="11"/>
      <c r="C16" s="12" t="s">
        <v>69</v>
      </c>
      <c r="D16" s="12" t="s">
        <v>13</v>
      </c>
      <c r="E16" s="12"/>
      <c r="F16" s="8"/>
      <c r="G16" s="8"/>
      <c r="H16" s="8"/>
      <c r="I16" s="8"/>
      <c r="J16" s="8"/>
    </row>
    <row r="17" spans="1:10" x14ac:dyDescent="0.25">
      <c r="A17" s="11"/>
      <c r="B17" s="11"/>
      <c r="C17" s="17" t="s">
        <v>63</v>
      </c>
      <c r="D17" s="17" t="s">
        <v>64</v>
      </c>
      <c r="E17" s="17"/>
      <c r="F17" s="8"/>
      <c r="G17" s="8"/>
      <c r="H17" s="8"/>
      <c r="I17" s="8"/>
      <c r="J17" s="8"/>
    </row>
    <row r="18" spans="1:10" x14ac:dyDescent="0.25">
      <c r="A18" s="15"/>
      <c r="B18" s="15"/>
      <c r="C18" s="12" t="s">
        <v>74</v>
      </c>
      <c r="D18" s="12" t="s">
        <v>75</v>
      </c>
      <c r="E18" s="12"/>
      <c r="F18" s="8"/>
      <c r="G18" s="8"/>
      <c r="H18" s="8"/>
      <c r="I18" s="8"/>
      <c r="J18" s="9"/>
    </row>
    <row r="19" spans="1:10" ht="25.5" x14ac:dyDescent="0.25">
      <c r="A19" s="11"/>
      <c r="B19" s="11"/>
      <c r="C19" s="12" t="s">
        <v>60</v>
      </c>
      <c r="D19" s="16" t="s">
        <v>61</v>
      </c>
      <c r="E19" s="16"/>
      <c r="F19" s="8"/>
      <c r="G19" s="8"/>
      <c r="H19" s="8"/>
      <c r="I19" s="8"/>
      <c r="J19" s="8"/>
    </row>
    <row r="20" spans="1:10" x14ac:dyDescent="0.25">
      <c r="A20" s="11"/>
      <c r="B20" s="26"/>
      <c r="C20" s="12" t="s">
        <v>72</v>
      </c>
      <c r="D20" s="12" t="s">
        <v>73</v>
      </c>
      <c r="E20" s="12"/>
      <c r="F20" s="8"/>
      <c r="G20" s="8"/>
      <c r="H20" s="8"/>
      <c r="I20" s="8"/>
      <c r="J20" s="8"/>
    </row>
    <row r="21" spans="1:10" x14ac:dyDescent="0.25">
      <c r="A21" s="11"/>
      <c r="B21" s="11"/>
      <c r="C21" s="12" t="s">
        <v>56</v>
      </c>
      <c r="D21" s="12" t="s">
        <v>57</v>
      </c>
      <c r="E21" s="12"/>
      <c r="F21" s="8"/>
      <c r="G21" s="8"/>
      <c r="H21" s="8"/>
      <c r="I21" s="8"/>
      <c r="J21" s="8"/>
    </row>
    <row r="22" spans="1:10" x14ac:dyDescent="0.25">
      <c r="A22" s="11"/>
      <c r="B22" s="26"/>
      <c r="C22" s="12" t="s">
        <v>58</v>
      </c>
      <c r="D22" s="12" t="s">
        <v>59</v>
      </c>
      <c r="E22" s="12"/>
      <c r="F22" s="8"/>
      <c r="G22" s="8"/>
      <c r="H22" s="8"/>
      <c r="I22" s="8"/>
      <c r="J22" s="8"/>
    </row>
    <row r="23" spans="1:10" s="48" customFormat="1" x14ac:dyDescent="0.25">
      <c r="A23" s="12"/>
      <c r="B23" s="17"/>
      <c r="C23" s="17" t="s">
        <v>67</v>
      </c>
      <c r="D23" s="17" t="s">
        <v>68</v>
      </c>
      <c r="E23" s="17"/>
      <c r="F23" s="47"/>
      <c r="G23" s="47"/>
      <c r="H23" s="47"/>
      <c r="I23" s="47"/>
      <c r="J23" s="47"/>
    </row>
    <row r="24" spans="1:10" x14ac:dyDescent="0.25">
      <c r="A24" s="15"/>
      <c r="B24" s="15"/>
      <c r="C24" s="12" t="s">
        <v>70</v>
      </c>
      <c r="D24" s="12" t="s">
        <v>71</v>
      </c>
      <c r="E24" s="12"/>
      <c r="F24" s="8"/>
      <c r="G24" s="8"/>
      <c r="H24" s="8"/>
      <c r="I24" s="8"/>
      <c r="J24" s="9"/>
    </row>
  </sheetData>
  <mergeCells count="3">
    <mergeCell ref="A5:J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1.28515625" customWidth="1"/>
    <col min="6" max="7" width="25.28515625" customWidth="1"/>
    <col min="8" max="8" width="22.7109375" customWidth="1"/>
    <col min="9" max="9" width="22.140625" customWidth="1"/>
    <col min="10" max="10" width="19" customWidth="1"/>
  </cols>
  <sheetData>
    <row r="1" spans="1:10" ht="42" customHeight="1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x14ac:dyDescent="0.25">
      <c r="A2" s="4"/>
      <c r="B2" s="4"/>
      <c r="C2" s="4"/>
      <c r="D2" s="4"/>
      <c r="E2" s="23"/>
      <c r="F2" s="4"/>
      <c r="G2" s="4"/>
      <c r="H2" s="5"/>
      <c r="I2" s="5"/>
    </row>
    <row r="3" spans="1:10" ht="18" customHeight="1" x14ac:dyDescent="0.25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25.5" x14ac:dyDescent="0.25">
      <c r="A5" s="109" t="s">
        <v>29</v>
      </c>
      <c r="B5" s="110"/>
      <c r="C5" s="111"/>
      <c r="D5" s="18" t="s">
        <v>30</v>
      </c>
      <c r="E5" s="18" t="s">
        <v>132</v>
      </c>
      <c r="F5" s="19" t="s">
        <v>55</v>
      </c>
      <c r="G5" s="19" t="s">
        <v>130</v>
      </c>
      <c r="H5" s="19" t="s">
        <v>52</v>
      </c>
      <c r="I5" s="19" t="s">
        <v>44</v>
      </c>
      <c r="J5" s="19" t="s">
        <v>53</v>
      </c>
    </row>
    <row r="6" spans="1:10" x14ac:dyDescent="0.25">
      <c r="A6" s="106" t="s">
        <v>34</v>
      </c>
      <c r="B6" s="107"/>
      <c r="C6" s="108"/>
      <c r="D6" s="28" t="s">
        <v>35</v>
      </c>
      <c r="E6" s="44"/>
      <c r="F6" s="8"/>
      <c r="G6" s="8"/>
      <c r="H6" s="8"/>
      <c r="I6" s="8"/>
      <c r="J6" s="8"/>
    </row>
    <row r="7" spans="1:10" x14ac:dyDescent="0.25">
      <c r="A7" s="106" t="s">
        <v>36</v>
      </c>
      <c r="B7" s="107"/>
      <c r="C7" s="108"/>
      <c r="D7" s="28" t="s">
        <v>37</v>
      </c>
      <c r="E7" s="44"/>
      <c r="F7" s="8"/>
      <c r="G7" s="8"/>
      <c r="H7" s="8"/>
      <c r="I7" s="8"/>
      <c r="J7" s="8"/>
    </row>
    <row r="8" spans="1:10" x14ac:dyDescent="0.25">
      <c r="A8" s="112" t="s">
        <v>38</v>
      </c>
      <c r="B8" s="113"/>
      <c r="C8" s="114"/>
      <c r="D8" s="40" t="s">
        <v>39</v>
      </c>
      <c r="E8" s="45"/>
      <c r="F8" s="8"/>
      <c r="G8" s="8"/>
      <c r="H8" s="8"/>
      <c r="I8" s="8"/>
      <c r="J8" s="9"/>
    </row>
    <row r="9" spans="1:10" x14ac:dyDescent="0.25">
      <c r="A9" s="115">
        <v>3</v>
      </c>
      <c r="B9" s="116"/>
      <c r="C9" s="117"/>
      <c r="D9" s="27" t="s">
        <v>17</v>
      </c>
      <c r="E9" s="46"/>
      <c r="F9" s="8"/>
      <c r="G9" s="8"/>
      <c r="H9" s="8"/>
      <c r="I9" s="8"/>
      <c r="J9" s="9"/>
    </row>
    <row r="10" spans="1:10" x14ac:dyDescent="0.25">
      <c r="A10" s="118">
        <v>31</v>
      </c>
      <c r="B10" s="119"/>
      <c r="C10" s="120"/>
      <c r="D10" s="27" t="s">
        <v>18</v>
      </c>
      <c r="E10" s="46"/>
      <c r="F10" s="8"/>
      <c r="G10" s="8"/>
      <c r="H10" s="8"/>
      <c r="I10" s="8"/>
      <c r="J10" s="9"/>
    </row>
    <row r="11" spans="1:10" x14ac:dyDescent="0.25">
      <c r="A11" s="118">
        <v>32</v>
      </c>
      <c r="B11" s="119"/>
      <c r="C11" s="120"/>
      <c r="D11" s="27" t="s">
        <v>31</v>
      </c>
      <c r="E11" s="46"/>
      <c r="F11" s="8"/>
      <c r="G11" s="8"/>
      <c r="H11" s="8"/>
      <c r="I11" s="8"/>
      <c r="J11" s="9"/>
    </row>
    <row r="12" spans="1:10" x14ac:dyDescent="0.25">
      <c r="A12" s="106" t="s">
        <v>34</v>
      </c>
      <c r="B12" s="107"/>
      <c r="C12" s="108"/>
      <c r="D12" s="28" t="s">
        <v>35</v>
      </c>
      <c r="E12" s="44"/>
      <c r="F12" s="8"/>
      <c r="G12" s="8"/>
      <c r="H12" s="8"/>
      <c r="I12" s="8"/>
      <c r="J12" s="8"/>
    </row>
    <row r="13" spans="1:10" ht="14.25" customHeight="1" x14ac:dyDescent="0.25">
      <c r="A13" s="106" t="s">
        <v>40</v>
      </c>
      <c r="B13" s="107"/>
      <c r="C13" s="108"/>
      <c r="D13" s="28" t="s">
        <v>41</v>
      </c>
      <c r="E13" s="44"/>
      <c r="F13" s="8"/>
      <c r="G13" s="8"/>
      <c r="H13" s="8"/>
      <c r="I13" s="8"/>
      <c r="J13" s="8"/>
    </row>
    <row r="14" spans="1:10" ht="15" customHeight="1" x14ac:dyDescent="0.25">
      <c r="A14" s="112" t="s">
        <v>38</v>
      </c>
      <c r="B14" s="113"/>
      <c r="C14" s="114"/>
      <c r="D14" s="40" t="s">
        <v>39</v>
      </c>
      <c r="E14" s="45"/>
      <c r="F14" s="8"/>
      <c r="G14" s="8"/>
      <c r="H14" s="8"/>
      <c r="I14" s="8"/>
      <c r="J14" s="9"/>
    </row>
    <row r="15" spans="1:10" x14ac:dyDescent="0.25">
      <c r="A15" s="115">
        <v>3</v>
      </c>
      <c r="B15" s="116"/>
      <c r="C15" s="117"/>
      <c r="D15" s="27" t="s">
        <v>17</v>
      </c>
      <c r="E15" s="46"/>
      <c r="F15" s="8"/>
      <c r="G15" s="8"/>
      <c r="H15" s="8"/>
      <c r="I15" s="8"/>
      <c r="J15" s="9"/>
    </row>
    <row r="16" spans="1:10" x14ac:dyDescent="0.25">
      <c r="A16" s="118">
        <v>32</v>
      </c>
      <c r="B16" s="119"/>
      <c r="C16" s="120"/>
      <c r="D16" s="27" t="s">
        <v>31</v>
      </c>
      <c r="E16" s="46"/>
      <c r="F16" s="8"/>
      <c r="G16" s="8"/>
      <c r="H16" s="8"/>
      <c r="I16" s="8"/>
      <c r="J16" s="9"/>
    </row>
    <row r="17" spans="1:10" ht="15" customHeight="1" x14ac:dyDescent="0.25">
      <c r="A17" s="112" t="s">
        <v>38</v>
      </c>
      <c r="B17" s="113"/>
      <c r="C17" s="114"/>
      <c r="D17" s="40" t="s">
        <v>39</v>
      </c>
      <c r="E17" s="45"/>
      <c r="F17" s="8"/>
      <c r="G17" s="8"/>
      <c r="H17" s="8"/>
      <c r="I17" s="8"/>
      <c r="J17" s="9"/>
    </row>
    <row r="18" spans="1:10" ht="25.5" x14ac:dyDescent="0.25">
      <c r="A18" s="115">
        <v>4</v>
      </c>
      <c r="B18" s="116"/>
      <c r="C18" s="117"/>
      <c r="D18" s="27" t="s">
        <v>19</v>
      </c>
      <c r="E18" s="46"/>
      <c r="F18" s="8"/>
      <c r="G18" s="8"/>
      <c r="H18" s="8"/>
      <c r="I18" s="8"/>
      <c r="J18" s="9"/>
    </row>
    <row r="19" spans="1:10" ht="25.5" x14ac:dyDescent="0.25">
      <c r="A19" s="118">
        <v>42</v>
      </c>
      <c r="B19" s="119"/>
      <c r="C19" s="120"/>
      <c r="D19" s="27" t="s">
        <v>49</v>
      </c>
      <c r="E19" s="46"/>
      <c r="F19" s="8"/>
      <c r="G19" s="8"/>
      <c r="H19" s="8"/>
      <c r="I19" s="8"/>
      <c r="J19" s="9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5:C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' Račun prihoda i rashoda'!Print_Titles</vt:lpstr>
      <vt:lpstr>'POSEBNI DIO'!Print_Titles</vt:lpstr>
      <vt:lpstr>'Rashodi prema funkcijskoj kl'!Print_Titles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2023-10-10T15:16:13Z</cp:lastPrinted>
  <dcterms:created xsi:type="dcterms:W3CDTF">2022-08-12T12:51:27Z</dcterms:created>
  <dcterms:modified xsi:type="dcterms:W3CDTF">2023-12-05T15:33:00Z</dcterms:modified>
</cp:coreProperties>
</file>